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mc:AlternateContent xmlns:mc="http://schemas.openxmlformats.org/markup-compatibility/2006">
    <mc:Choice Requires="x15">
      <x15ac:absPath xmlns:x15ac="http://schemas.microsoft.com/office/spreadsheetml/2010/11/ac" url="https://avantorsciences-my.sharepoint.com/personal/matt_james_avantorsciences_com/Documents/_ACE LC TRANSLATOR/"/>
    </mc:Choice>
  </mc:AlternateContent>
  <xr:revisionPtr revIDLastSave="231" documentId="8_{F26F86BA-8E41-4EB5-ABAD-46A4D449F62B}" xr6:coauthVersionLast="47" xr6:coauthVersionMax="47" xr10:uidLastSave="{4E0AD63B-908F-47D2-81C4-097837D4E6D3}"/>
  <bookViews>
    <workbookView xWindow="28680" yWindow="-120" windowWidth="38640" windowHeight="21240" tabRatio="938" xr2:uid="{00000000-000D-0000-FFFF-FFFF00000000}"/>
  </bookViews>
  <sheets>
    <sheet name="Index" sheetId="11" r:id="rId1"/>
    <sheet name="Method Translation " sheetId="1" r:id="rId2"/>
    <sheet name="Method Transfer" sheetId="24" r:id="rId3"/>
    <sheet name="Dwell Volume" sheetId="15" r:id="rId4"/>
    <sheet name="Column Porosity" sheetId="5" r:id="rId5"/>
    <sheet name="ECV" sheetId="27" r:id="rId6"/>
    <sheet name="Column Equilibration" sheetId="4" r:id="rId7"/>
    <sheet name="Buffer Calculator" sheetId="13" r:id="rId8"/>
    <sheet name="Mobile Phase Quantity" sheetId="7" r:id="rId9"/>
    <sheet name="Phase Guide" sheetId="28" r:id="rId10"/>
    <sheet name="Help &amp; Resources" sheetId="30" r:id="rId11"/>
    <sheet name="Disclaimer" sheetId="26" r:id="rId12"/>
    <sheet name="Contact us" sheetId="19" r:id="rId13"/>
    <sheet name="Sheet2" sheetId="22" state="hidden" r:id="rId14"/>
  </sheets>
  <definedNames>
    <definedName name="Application">INDEX(Sheet2!$B$1:$B$3,MATCH(Sheet2!$K$1,Sheet2!$A$1:$A$3,0))</definedName>
    <definedName name="Buffer_Salt">'Buffer Calculator'!$B$24:$B$42</definedName>
    <definedName name="Guides">INDEX(Sheet2!$B$5:$B$9,MATCH(Sheet2!$K$5,Sheet2!$A$5:$A$9,0))</definedName>
    <definedName name="Picture" localSheetId="11">INDEX(Sheet2!$B$1:$B$3,MATCH(#REF!,Sheet2!$A$1:$A$3,0))</definedName>
    <definedName name="Picture" localSheetId="5">INDEX(Sheet2!$B$1:$B$3,MATCH(#REF!,Sheet2!$A$1:$A$3,0))</definedName>
    <definedName name="Picture" localSheetId="2">INDEX(Sheet2!$B$1:$B$3,MATCH(#REF!,Sheet2!$A$1:$A$3,0))</definedName>
    <definedName name="Picture">INDEX(Sheet2!$B$1:$B$3,MATCH(#REF!,Sheet2!$A$1:$A$3,0))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1" i="19" l="1"/>
  <c r="A20" i="19"/>
  <c r="A16" i="26"/>
  <c r="A15" i="26"/>
  <c r="A25" i="30"/>
  <c r="A24" i="30"/>
  <c r="A49" i="28"/>
  <c r="A48" i="28"/>
  <c r="A38" i="7"/>
  <c r="A37" i="7"/>
  <c r="A46" i="13"/>
  <c r="A45" i="13"/>
  <c r="A19" i="4"/>
  <c r="A18" i="4"/>
  <c r="A40" i="27"/>
  <c r="A39" i="27"/>
  <c r="A23" i="5"/>
  <c r="A22" i="5"/>
  <c r="A33" i="15"/>
  <c r="A32" i="15"/>
  <c r="A63" i="24"/>
  <c r="A62" i="24"/>
  <c r="A95" i="1"/>
  <c r="A94" i="1"/>
  <c r="K2" i="30"/>
  <c r="H62" i="7"/>
  <c r="K62" i="7"/>
  <c r="J62" i="7"/>
  <c r="I62" i="7"/>
  <c r="K16" i="7" l="1"/>
  <c r="J16" i="7"/>
  <c r="I16" i="7"/>
  <c r="H16" i="7"/>
  <c r="B17" i="13" l="1"/>
  <c r="B16" i="13"/>
  <c r="L2" i="28" l="1"/>
  <c r="K2" i="19" l="1"/>
  <c r="K2" i="26"/>
  <c r="E14" i="13"/>
  <c r="N2" i="7"/>
  <c r="H48" i="7"/>
  <c r="I48" i="7"/>
  <c r="J48" i="7"/>
  <c r="K48" i="7"/>
  <c r="H49" i="7"/>
  <c r="I49" i="7"/>
  <c r="J49" i="7"/>
  <c r="K49" i="7"/>
  <c r="H50" i="7"/>
  <c r="I50" i="7"/>
  <c r="J50" i="7"/>
  <c r="K50" i="7"/>
  <c r="H51" i="7"/>
  <c r="I51" i="7"/>
  <c r="J51" i="7"/>
  <c r="K51" i="7"/>
  <c r="H52" i="7"/>
  <c r="I52" i="7"/>
  <c r="J52" i="7"/>
  <c r="K52" i="7"/>
  <c r="H53" i="7"/>
  <c r="I53" i="7"/>
  <c r="J53" i="7"/>
  <c r="K53" i="7"/>
  <c r="H54" i="7"/>
  <c r="I54" i="7"/>
  <c r="J54" i="7"/>
  <c r="K54" i="7"/>
  <c r="L12" i="7"/>
  <c r="J59" i="7" l="1"/>
  <c r="J60" i="7" s="1"/>
  <c r="J61" i="7" s="1"/>
  <c r="J63" i="7" s="1"/>
  <c r="J35" i="7" s="1"/>
  <c r="H59" i="7"/>
  <c r="K59" i="7"/>
  <c r="K60" i="7" s="1"/>
  <c r="K61" i="7" s="1"/>
  <c r="K63" i="7" s="1"/>
  <c r="K35" i="7" s="1"/>
  <c r="I59" i="7"/>
  <c r="I60" i="7" s="1"/>
  <c r="I61" i="7" s="1"/>
  <c r="I63" i="7" s="1"/>
  <c r="I35" i="7" s="1"/>
  <c r="K2" i="13"/>
  <c r="K2" i="4"/>
  <c r="L2" i="27"/>
  <c r="K2" i="5"/>
  <c r="K23" i="13"/>
  <c r="K30" i="13"/>
  <c r="K31" i="13"/>
  <c r="K32" i="13"/>
  <c r="K33" i="13"/>
  <c r="K34" i="13"/>
  <c r="K35" i="13"/>
  <c r="K37" i="13"/>
  <c r="K38" i="13"/>
  <c r="K39" i="13"/>
  <c r="K40" i="13"/>
  <c r="K41" i="13"/>
  <c r="K42" i="13"/>
  <c r="K29" i="13"/>
  <c r="K26" i="13"/>
  <c r="K24" i="13"/>
  <c r="D14" i="13" s="1"/>
  <c r="H60" i="7" l="1"/>
  <c r="H61" i="7" s="1"/>
  <c r="H63" i="7" s="1"/>
  <c r="H35" i="7" s="1"/>
  <c r="H36" i="7" s="1"/>
  <c r="J10" i="13"/>
  <c r="G10" i="13"/>
  <c r="F10" i="13"/>
  <c r="D10" i="13"/>
  <c r="L2" i="15" l="1"/>
  <c r="K2" i="24" l="1"/>
  <c r="K2" i="1" l="1"/>
  <c r="I25" i="1" l="1"/>
  <c r="K17" i="7" l="1"/>
  <c r="J17" i="7"/>
  <c r="I17" i="7"/>
  <c r="H17" i="7"/>
  <c r="L25" i="7"/>
  <c r="L26" i="7"/>
  <c r="L27" i="7"/>
  <c r="L28" i="7"/>
  <c r="L29" i="7"/>
  <c r="L30" i="7"/>
  <c r="L31" i="7"/>
  <c r="L24" i="7"/>
  <c r="E36" i="13" l="1"/>
  <c r="K36" i="13" s="1"/>
  <c r="E28" i="13"/>
  <c r="C34" i="27"/>
  <c r="D15" i="5" l="1"/>
  <c r="K25" i="13" l="1"/>
  <c r="K27" i="13"/>
  <c r="K28" i="13"/>
  <c r="I52" i="1" l="1"/>
  <c r="I45" i="1"/>
  <c r="I44" i="1"/>
  <c r="I40" i="1"/>
  <c r="I38" i="1"/>
  <c r="D40" i="1"/>
  <c r="D65" i="1" s="1"/>
  <c r="D66" i="1" s="1"/>
  <c r="D67" i="1" s="1"/>
  <c r="D38" i="1"/>
  <c r="H58" i="1" l="1"/>
  <c r="I63" i="1"/>
  <c r="I64" i="1"/>
  <c r="D50" i="1"/>
  <c r="I65" i="1"/>
  <c r="I43" i="1"/>
  <c r="I50" i="1"/>
  <c r="I57" i="1"/>
  <c r="D26" i="1"/>
  <c r="I21" i="1"/>
  <c r="I20" i="1"/>
  <c r="J35" i="24"/>
  <c r="J34" i="24"/>
  <c r="J33" i="24"/>
  <c r="J32" i="24"/>
  <c r="J31" i="24"/>
  <c r="J30" i="24"/>
  <c r="J29" i="24"/>
  <c r="J27" i="24"/>
  <c r="G67" i="1" l="1"/>
  <c r="J69" i="1"/>
  <c r="J68" i="1"/>
  <c r="I68" i="1"/>
  <c r="I69" i="1" s="1"/>
  <c r="G70" i="1"/>
  <c r="J58" i="1"/>
  <c r="I59" i="1"/>
  <c r="I58" i="1"/>
  <c r="D16" i="24"/>
  <c r="D14" i="24"/>
  <c r="I16" i="1"/>
  <c r="D16" i="1"/>
  <c r="D16" i="4"/>
  <c r="I60" i="1" l="1"/>
  <c r="I61" i="1" s="1"/>
  <c r="I62" i="1" s="1"/>
  <c r="I24" i="1"/>
  <c r="I26" i="1" s="1"/>
  <c r="I19" i="1"/>
  <c r="I11" i="4"/>
  <c r="I12" i="4"/>
  <c r="I13" i="4"/>
  <c r="I27" i="24"/>
  <c r="I23" i="24"/>
  <c r="H28" i="24"/>
  <c r="D23" i="24"/>
  <c r="K1" i="22"/>
  <c r="G36" i="24" l="1"/>
  <c r="H53" i="1"/>
  <c r="I53" i="1" s="1"/>
  <c r="G39" i="24"/>
  <c r="I28" i="24"/>
  <c r="I29" i="24"/>
  <c r="I30" i="24" s="1"/>
  <c r="I31" i="24" s="1"/>
  <c r="I32" i="24" s="1"/>
  <c r="I33" i="24" s="1"/>
  <c r="I34" i="24" s="1"/>
  <c r="I35" i="24" s="1"/>
  <c r="I37" i="24"/>
  <c r="I38" i="24" s="1"/>
  <c r="J28" i="24"/>
  <c r="K5" i="22"/>
  <c r="H54" i="1" l="1"/>
  <c r="I54" i="1" s="1"/>
  <c r="J64" i="1"/>
  <c r="J63" i="1"/>
  <c r="J62" i="1"/>
  <c r="J61" i="1"/>
  <c r="J60" i="1"/>
  <c r="J59" i="1"/>
  <c r="J57" i="1"/>
  <c r="I14" i="1"/>
  <c r="D14" i="1"/>
  <c r="I10" i="5"/>
  <c r="F26" i="15"/>
  <c r="F27" i="15" s="1"/>
  <c r="F24" i="15"/>
  <c r="D16" i="5" l="1"/>
  <c r="I36" i="7" l="1"/>
  <c r="K36" i="7"/>
  <c r="J36" i="7"/>
</calcChain>
</file>

<file path=xl/sharedStrings.xml><?xml version="1.0" encoding="utf-8"?>
<sst xmlns="http://schemas.openxmlformats.org/spreadsheetml/2006/main" count="33279" uniqueCount="283">
  <si>
    <t>Column i.d.</t>
  </si>
  <si>
    <t>mm</t>
  </si>
  <si>
    <t>µm</t>
  </si>
  <si>
    <t>mL</t>
  </si>
  <si>
    <t>µL</t>
  </si>
  <si>
    <t>mL/min</t>
  </si>
  <si>
    <t>Gradient</t>
  </si>
  <si>
    <t>Time</t>
  </si>
  <si>
    <t>%B</t>
  </si>
  <si>
    <t xml:space="preserve"> </t>
  </si>
  <si>
    <t>Flow Rate</t>
  </si>
  <si>
    <t>mins</t>
  </si>
  <si>
    <t>Porosity</t>
  </si>
  <si>
    <t>Column Length</t>
  </si>
  <si>
    <t>LC Name</t>
  </si>
  <si>
    <t>Injection Volume</t>
  </si>
  <si>
    <t>Volume of a Empty Column</t>
  </si>
  <si>
    <t>Runtime</t>
  </si>
  <si>
    <t>Number of Injections</t>
  </si>
  <si>
    <t>%A</t>
  </si>
  <si>
    <t>%C</t>
  </si>
  <si>
    <t>%D</t>
  </si>
  <si>
    <t>Total (mL)</t>
  </si>
  <si>
    <t>Total +10% (mL)</t>
  </si>
  <si>
    <t>Column Length (L)</t>
  </si>
  <si>
    <t xml:space="preserve">Flow Rate </t>
  </si>
  <si>
    <t>Time (mins)</t>
  </si>
  <si>
    <t>10 Column Volumes</t>
  </si>
  <si>
    <t>20 Column Volumes</t>
  </si>
  <si>
    <t>30 Column Volumes</t>
  </si>
  <si>
    <t>Gradient Time Table</t>
  </si>
  <si>
    <t>Column:</t>
  </si>
  <si>
    <t>Line A:</t>
  </si>
  <si>
    <t>Water</t>
  </si>
  <si>
    <t>Line B:</t>
  </si>
  <si>
    <t>0.1% acetone in water</t>
  </si>
  <si>
    <t>Temperature:</t>
  </si>
  <si>
    <t>Detector:</t>
  </si>
  <si>
    <t>Flow Rate:</t>
  </si>
  <si>
    <t>Results</t>
  </si>
  <si>
    <t>Endpoint of the gradient (A)</t>
  </si>
  <si>
    <t xml:space="preserve">Midpoint of the gradient </t>
  </si>
  <si>
    <t>mAU</t>
  </si>
  <si>
    <t>g/mol</t>
  </si>
  <si>
    <t>mM</t>
  </si>
  <si>
    <t>L</t>
  </si>
  <si>
    <t>g</t>
  </si>
  <si>
    <t>pka</t>
  </si>
  <si>
    <t>Usable pH range</t>
  </si>
  <si>
    <t>4.8 &amp; 9.2</t>
  </si>
  <si>
    <t>3.8-5.8 &amp; 8.2-10.2</t>
  </si>
  <si>
    <t>3.8 &amp; 9.2</t>
  </si>
  <si>
    <t>2.8-4.8 &amp; 8.2-10.2</t>
  </si>
  <si>
    <t>Ammonium bicarbonate</t>
  </si>
  <si>
    <t>5.4-7.4 &amp; 7.2-9.2 &amp; 9.3-11.3</t>
  </si>
  <si>
    <t>MW</t>
  </si>
  <si>
    <t>Formula</t>
  </si>
  <si>
    <t xml:space="preserve">Ammonium acetate </t>
  </si>
  <si>
    <t xml:space="preserve">Ammonium formate </t>
  </si>
  <si>
    <t>NH4COOH</t>
  </si>
  <si>
    <t>KH2PO4</t>
  </si>
  <si>
    <t>C4H9N</t>
  </si>
  <si>
    <t>NH4OH</t>
  </si>
  <si>
    <t>CH3COOH</t>
  </si>
  <si>
    <t>HCOOH</t>
  </si>
  <si>
    <t>6.4 &amp; 9.2 &amp; 10.3</t>
  </si>
  <si>
    <t>-</t>
  </si>
  <si>
    <t>buffer weight</t>
  </si>
  <si>
    <t>CF3COOH</t>
  </si>
  <si>
    <t>Potassium phosphate dibasic</t>
  </si>
  <si>
    <t>Ammonium phosphate dibasic</t>
  </si>
  <si>
    <t>(NH4)2HPO4</t>
  </si>
  <si>
    <t>7.2 &amp; 9.2</t>
  </si>
  <si>
    <t>6.2-10.2</t>
  </si>
  <si>
    <t>Potassium phosphate monobasic</t>
  </si>
  <si>
    <t>Potassium phosphate tribasic</t>
  </si>
  <si>
    <t>H3PO4</t>
  </si>
  <si>
    <t>K2HPO4</t>
  </si>
  <si>
    <t>Methanol</t>
  </si>
  <si>
    <t>Isocratic:</t>
  </si>
  <si>
    <t>51:49 v/v</t>
  </si>
  <si>
    <t>Sample</t>
  </si>
  <si>
    <t>Injection</t>
  </si>
  <si>
    <t>Ammonium carbonate</t>
  </si>
  <si>
    <t>5.4-7.4</t>
  </si>
  <si>
    <t>System Extra Column Volume</t>
  </si>
  <si>
    <t>Vd/Vm</t>
  </si>
  <si>
    <t>Input Flow Rate</t>
  </si>
  <si>
    <t>Ammonium phosphate monobasic</t>
  </si>
  <si>
    <t>NH4H2PO4</t>
  </si>
  <si>
    <t>ZDV union</t>
  </si>
  <si>
    <t>Required buffer concentration</t>
  </si>
  <si>
    <t xml:space="preserve">Email: </t>
  </si>
  <si>
    <t>All Applications Guide</t>
  </si>
  <si>
    <t xml:space="preserve">Advanced Chromatography Technologies Limited have published a new Clinical, Forensic and Bioanalysis LC and LC-MS Applications Guide. This new guide brings together over 100 of the latest and hottest LC and LC-MS related applications, covering over 500 analytes including drugs of abuse, thyroid hormones, catecholamiens, alcohol biomarkers, disease biomarkers, 25-hydroxy vitamin D, oxysterols, defensins and hydroxychloroquine. </t>
  </si>
  <si>
    <t>Request your free copy today</t>
  </si>
  <si>
    <t>To preorder your free copy</t>
  </si>
  <si>
    <t>Clinical, Forensic and Bioanalysis Applications</t>
  </si>
  <si>
    <t>Food and Beverage Applications</t>
  </si>
  <si>
    <t>HPLC Troubleshooting Guide</t>
  </si>
  <si>
    <t xml:space="preserve">Coming soon - This guide provides useful hints and tips to achieve good chromatography in HILIC. It also provides a step by step guide to HILIC method development with worked examples. </t>
  </si>
  <si>
    <t>A Guide to HILIC Method Development</t>
  </si>
  <si>
    <t>A Guide to Method Translation</t>
  </si>
  <si>
    <t>Coming soon - This guide will consider the important aspects of method translation; the process of taking a method from one column format to another whilst maintaining chromatographic results.</t>
  </si>
  <si>
    <t>A Guide to the Analysis and Purification of Proteins and Peptides by Reversed-Phase HPLC</t>
  </si>
  <si>
    <t>A Guide to HPLC and LC-MS buffer Selection</t>
  </si>
  <si>
    <t>This guide, written by John Dolan, considers the importance of using buffers, including the need to control pH, potential solubility issues, buffer preparation and any precautions necessary.</t>
  </si>
  <si>
    <t>This guide, written by John Dolan, contains common troubleshooting problems, including peak shape, ghost peaks, column backpressure, column care and the cause of retention time variations.</t>
  </si>
  <si>
    <t>This guide, written by David Carr, helps the chromatographer with key chromatographic concepts for the analysis and purification of proteins and peptides, including the retention mechanisms employed, peptide mapping, protein/peptide purification and proteomics.</t>
  </si>
  <si>
    <t>Run Time</t>
  </si>
  <si>
    <t>New Run Time</t>
  </si>
  <si>
    <t>bar</t>
  </si>
  <si>
    <t>Solvent Use</t>
  </si>
  <si>
    <t>%</t>
  </si>
  <si>
    <t>Column Porosity</t>
  </si>
  <si>
    <t xml:space="preserve">Column Porosity </t>
  </si>
  <si>
    <t>Disclaimer</t>
  </si>
  <si>
    <t>Buffer Calculator</t>
  </si>
  <si>
    <t>Dwell Volume Calculator</t>
  </si>
  <si>
    <t>Column Equilibration Calculator</t>
  </si>
  <si>
    <t>Flow Rate (scaled to linear velocity)</t>
  </si>
  <si>
    <t>Flow Rate (scaled to particle size)</t>
  </si>
  <si>
    <t>Isocratic</t>
  </si>
  <si>
    <t>Method</t>
  </si>
  <si>
    <t>What's This?</t>
  </si>
  <si>
    <t>Suggested Re-equilibration Time</t>
  </si>
  <si>
    <t>Total run time</t>
  </si>
  <si>
    <t>Solvent use</t>
  </si>
  <si>
    <t>Estimated Backpressure</t>
  </si>
  <si>
    <t>Recorded Backpressure</t>
  </si>
  <si>
    <t>Estimated Run Time Difference</t>
  </si>
  <si>
    <t>Estimated Solvent Use Difference</t>
  </si>
  <si>
    <t>Gradient:</t>
  </si>
  <si>
    <t>Extra Column Volume</t>
  </si>
  <si>
    <t>Column Details</t>
  </si>
  <si>
    <t>Recommended Equilibration Time</t>
  </si>
  <si>
    <t>density x %</t>
  </si>
  <si>
    <t>TFA (100%, density 1.489 g/mL)</t>
  </si>
  <si>
    <t>Glacial acetic acid (100%, density 1.049 g/mL)</t>
  </si>
  <si>
    <t>Phosphoric acid (85%, density 1.685 g/mL)</t>
  </si>
  <si>
    <t>Formic acid (100%, density 1.22 g/mL)</t>
  </si>
  <si>
    <t>g or mL</t>
  </si>
  <si>
    <t xml:space="preserve">This new technical guide from Advanced Chromatography Technologies Limited brings together over 100 of the latest and hottest food and beverage LC and LC-MS related applications from chocolate analysis to pesticide analysis, from preservatives to vitamins and from steroids to caffeine, covering over 500 analytes. </t>
  </si>
  <si>
    <t>Total %</t>
  </si>
  <si>
    <t>Main Menu</t>
  </si>
  <si>
    <t xml:space="preserve">The ACE Complete Applications Guide covers more than 1600 analytes from Vitamins, Steroids, Catecholamines and Metanephrines to Organic Acids, Amino Acids and Sugars, along with extensive Screens for Drugs of Abuse and Pesticides. These methods include a variety of detection techniques such as UV, MS, RI, Fluorescence, Radiometric, ELSD and Corona CAD. </t>
  </si>
  <si>
    <t>Method transfer involves moving a method from one LC instrument to another, whilst keeping the column format constant. Isocratic analysis is simple with no method changes required. Gradient methods however, should be adjusted to account for any change in system dwell volume in order to ensure accurate method transfer. This tool automatically determines any correction required to ease method transfer. See the Dwell Volume tab for details of how to determine system dwell volume.</t>
  </si>
  <si>
    <t>Sample components are rarely simple neutral compounds - many contain ionisable species whose degree of ionisation require control using properly buffered mobile phases. Matching the pKa of the analyte of interest and the pH range of the buffer is key for obtaining good peak shape and reproducible chromatography. This tool features some of the most common LC buffers and their recommended buffering ranges.</t>
  </si>
  <si>
    <t>Pyrrolidine (100%, density 0.856 g/mL)</t>
  </si>
  <si>
    <t>*Register for Future Updates* - register to receive future updates to the ACE LC Translator</t>
  </si>
  <si>
    <t xml:space="preserve">When estimating the volume of mobile phase required for the analysis, it is also important to remember to fully equilibrate the column (10 to 20 column volumes). For calculations for gradient methods, the column equilibration time must be included in the gradient table. A 10% overage has been included in these calculations for both isocratic and gradient separations as contingency. </t>
  </si>
  <si>
    <t>Isocratic Method Translation</t>
  </si>
  <si>
    <t>Original Method</t>
  </si>
  <si>
    <t>Translated Method</t>
  </si>
  <si>
    <t>Method Details</t>
  </si>
  <si>
    <t>Gradient Method Translation</t>
  </si>
  <si>
    <t>µL)</t>
  </si>
  <si>
    <t>Avantor® ACE® LC Translator</t>
  </si>
  <si>
    <t>Transferred Method</t>
  </si>
  <si>
    <r>
      <rPr>
        <sz val="10"/>
        <color rgb="FFF4715B"/>
        <rFont val="Calibri"/>
        <family val="2"/>
      </rPr>
      <t>**</t>
    </r>
    <r>
      <rPr>
        <sz val="10"/>
        <color theme="1"/>
        <rFont val="Calibri"/>
        <family val="2"/>
      </rPr>
      <t>Please complete all input fields</t>
    </r>
    <r>
      <rPr>
        <sz val="10"/>
        <color rgb="FFF4715B"/>
        <rFont val="Calibri"/>
        <family val="2"/>
      </rPr>
      <t>**</t>
    </r>
  </si>
  <si>
    <r>
      <t>Methods are frequently translated from one column format to another and among different brands and models of instruments (different system volumes, dwell volumes etc). In order to maintain chromatographic and method performance through the translation process, a number of method parameter changes are required, such as flow rate, injection volume and t</t>
    </r>
    <r>
      <rPr>
        <vertAlign val="subscript"/>
        <sz val="10"/>
        <color theme="1"/>
        <rFont val="Calibri"/>
        <family val="2"/>
      </rPr>
      <t>G</t>
    </r>
    <r>
      <rPr>
        <sz val="10"/>
        <color theme="1"/>
        <rFont val="Calibri"/>
        <family val="2"/>
      </rPr>
      <t>. Seperate tools for isocratic and gradient methods are included on this page. For details on how to determine system dwell volumes, please refer to the Dwell Volume tab.</t>
    </r>
  </si>
  <si>
    <t xml:space="preserve">Column: </t>
  </si>
  <si>
    <t>ZDV Union</t>
  </si>
  <si>
    <t xml:space="preserve">Line A: </t>
  </si>
  <si>
    <t>2.00 mL/min</t>
  </si>
  <si>
    <t>22 °C</t>
  </si>
  <si>
    <t>UV, 265 nm</t>
  </si>
  <si>
    <r>
      <t>Dwell Volume (V</t>
    </r>
    <r>
      <rPr>
        <b/>
        <vertAlign val="subscript"/>
        <sz val="11"/>
        <color theme="1"/>
        <rFont val="Calibri"/>
        <family val="2"/>
      </rPr>
      <t>D</t>
    </r>
    <r>
      <rPr>
        <b/>
        <sz val="11"/>
        <color theme="1"/>
        <rFont val="Calibri"/>
        <family val="2"/>
      </rPr>
      <t>)</t>
    </r>
  </si>
  <si>
    <t>© 2020 Avantor, Inc. All rights reserved. All products are available worldwide.</t>
  </si>
  <si>
    <t>For more information contact: chromsupport@avantorsciences.com or visit vwr.com/ace</t>
  </si>
  <si>
    <t>Experimental Determination of Column Volume and Porosity</t>
  </si>
  <si>
    <t>Determination of Extra Column Volume</t>
  </si>
  <si>
    <t>0.1% acetone in water/methanol (51:49 v/v)</t>
  </si>
  <si>
    <t>Injection volume:</t>
  </si>
  <si>
    <t>0.5 µL</t>
  </si>
  <si>
    <t>0.1 mL/min</t>
  </si>
  <si>
    <t>UV, 254 nm</t>
  </si>
  <si>
    <t>40 °C</t>
  </si>
  <si>
    <r>
      <t>To achieve reproducible gradient or isocratic chromatography, the column must be sufficiently equilibrated. The recommended number of column volumes of mobile phase for equilibration usually varies from 10 to 20 column volumes. For gradient analyses, an additional 1-3 V</t>
    </r>
    <r>
      <rPr>
        <vertAlign val="subscript"/>
        <sz val="10"/>
        <color theme="1"/>
        <rFont val="Calibri"/>
        <family val="2"/>
      </rPr>
      <t>D</t>
    </r>
    <r>
      <rPr>
        <sz val="10"/>
        <color theme="1"/>
        <rFont val="Calibri"/>
        <family val="2"/>
      </rPr>
      <t xml:space="preserve"> should be added to re-equilibrate to the initial gradient conditions. However, certain analysis modes (e.g. HILIC, ion exchange, ion-pairing separations, etc.) may require more column volumes to equilibrate. </t>
    </r>
  </si>
  <si>
    <t>Sodium phosphate monobasic</t>
  </si>
  <si>
    <t>Sodium phosphate dibasic</t>
  </si>
  <si>
    <t>Sodium acetate</t>
  </si>
  <si>
    <t>Na2HPO4</t>
  </si>
  <si>
    <t>NaH2PO4</t>
  </si>
  <si>
    <t>2.1, 7.2 &amp; 12.3</t>
  </si>
  <si>
    <t>1.1-3.1, 6.2-8.2 &amp; 11.3-13.3</t>
  </si>
  <si>
    <r>
      <t>H</t>
    </r>
    <r>
      <rPr>
        <vertAlign val="subscript"/>
        <sz val="11"/>
        <color theme="1"/>
        <rFont val="Calibri"/>
        <family val="2"/>
      </rPr>
      <t>3</t>
    </r>
    <r>
      <rPr>
        <sz val="11"/>
        <color theme="1"/>
        <rFont val="Calibri"/>
        <family val="2"/>
      </rPr>
      <t>CCOOH</t>
    </r>
  </si>
  <si>
    <r>
      <t>H</t>
    </r>
    <r>
      <rPr>
        <vertAlign val="subscript"/>
        <sz val="11"/>
        <color theme="1"/>
        <rFont val="Calibri"/>
        <family val="2"/>
      </rPr>
      <t>3</t>
    </r>
    <r>
      <rPr>
        <sz val="11"/>
        <color theme="1"/>
        <rFont val="Calibri"/>
        <family val="2"/>
      </rPr>
      <t>CCOONH</t>
    </r>
    <r>
      <rPr>
        <vertAlign val="subscript"/>
        <sz val="11"/>
        <color theme="1"/>
        <rFont val="Calibri"/>
        <family val="2"/>
      </rPr>
      <t>4</t>
    </r>
  </si>
  <si>
    <r>
      <rPr>
        <sz val="11"/>
        <color theme="1"/>
        <rFont val="Calibri"/>
        <family val="2"/>
      </rPr>
      <t>NH</t>
    </r>
    <r>
      <rPr>
        <sz val="8"/>
        <color theme="1"/>
        <rFont val="Calibri"/>
        <family val="2"/>
      </rPr>
      <t>4</t>
    </r>
    <r>
      <rPr>
        <sz val="11"/>
        <color theme="1"/>
        <rFont val="Calibri"/>
        <family val="2"/>
      </rPr>
      <t>HCO</t>
    </r>
    <r>
      <rPr>
        <sz val="8"/>
        <color theme="1"/>
        <rFont val="Calibri"/>
        <family val="2"/>
      </rPr>
      <t>3</t>
    </r>
  </si>
  <si>
    <r>
      <t>(NH</t>
    </r>
    <r>
      <rPr>
        <vertAlign val="subscript"/>
        <sz val="11"/>
        <color theme="1"/>
        <rFont val="Calibri"/>
        <family val="2"/>
      </rPr>
      <t>4</t>
    </r>
    <r>
      <rPr>
        <sz val="11"/>
        <color theme="1"/>
        <rFont val="Calibri"/>
        <family val="2"/>
      </rPr>
      <t>)</t>
    </r>
    <r>
      <rPr>
        <vertAlign val="subscript"/>
        <sz val="11"/>
        <color theme="1"/>
        <rFont val="Calibri"/>
        <family val="2"/>
      </rPr>
      <t>2</t>
    </r>
    <r>
      <rPr>
        <sz val="11"/>
        <color theme="1"/>
        <rFont val="Calibri"/>
        <family val="2"/>
      </rPr>
      <t>CO</t>
    </r>
    <r>
      <rPr>
        <vertAlign val="subscript"/>
        <sz val="11"/>
        <color theme="1"/>
        <rFont val="Calibri"/>
        <family val="2"/>
      </rPr>
      <t>3</t>
    </r>
  </si>
  <si>
    <r>
      <t xml:space="preserve">Ammonium hydroxide </t>
    </r>
    <r>
      <rPr>
        <u/>
        <sz val="11"/>
        <color theme="1"/>
        <rFont val="Calibri"/>
        <family val="2"/>
      </rPr>
      <t>(35%, density 0.9 g/mL)</t>
    </r>
  </si>
  <si>
    <r>
      <t>H</t>
    </r>
    <r>
      <rPr>
        <vertAlign val="subscript"/>
        <sz val="11"/>
        <color theme="1"/>
        <rFont val="Calibri"/>
        <family val="2"/>
      </rPr>
      <t>3</t>
    </r>
    <r>
      <rPr>
        <sz val="11"/>
        <color theme="1"/>
        <rFont val="Calibri"/>
        <family val="2"/>
      </rPr>
      <t>CCOONa</t>
    </r>
  </si>
  <si>
    <r>
      <t>K</t>
    </r>
    <r>
      <rPr>
        <vertAlign val="subscript"/>
        <sz val="11"/>
        <color theme="1"/>
        <rFont val="Calibri"/>
        <family val="2"/>
      </rPr>
      <t>3</t>
    </r>
    <r>
      <rPr>
        <sz val="11"/>
        <color theme="1"/>
        <rFont val="Calibri"/>
        <family val="2"/>
      </rPr>
      <t>PO</t>
    </r>
    <r>
      <rPr>
        <vertAlign val="subscript"/>
        <sz val="11"/>
        <color theme="1"/>
        <rFont val="Calibri"/>
        <family val="2"/>
      </rPr>
      <t>4</t>
    </r>
  </si>
  <si>
    <t>Acetic acid (≥99.8%, Density 1.05 g/mL)</t>
  </si>
  <si>
    <t>Triethylamine (≥99.6%, Density 1.05 g/mL)</t>
  </si>
  <si>
    <t>(C2H5)3N</t>
  </si>
  <si>
    <t xml:space="preserve">Volume of buffer solution required </t>
  </si>
  <si>
    <t>Molar mass</t>
  </si>
  <si>
    <r>
      <t>pK</t>
    </r>
    <r>
      <rPr>
        <b/>
        <vertAlign val="subscript"/>
        <sz val="12"/>
        <color theme="6"/>
        <rFont val="Calibri"/>
        <family val="2"/>
      </rPr>
      <t>a</t>
    </r>
  </si>
  <si>
    <r>
      <rPr>
        <sz val="10"/>
        <color rgb="FFF4715B"/>
        <rFont val="Calibri"/>
        <family val="2"/>
      </rPr>
      <t>**</t>
    </r>
    <r>
      <rPr>
        <sz val="10"/>
        <color theme="1"/>
        <rFont val="Calibri"/>
        <family val="2"/>
      </rPr>
      <t>Select buffer from drop down menu and enter required volume and concentration</t>
    </r>
    <r>
      <rPr>
        <sz val="10"/>
        <color rgb="FFF4715B"/>
        <rFont val="Calibri"/>
        <family val="2"/>
      </rPr>
      <t>**</t>
    </r>
  </si>
  <si>
    <t>Mobile phase</t>
  </si>
  <si>
    <t>1. Method Translation</t>
  </si>
  <si>
    <t>2. Method Transfer</t>
  </si>
  <si>
    <t>3. Dwell Volume Calculator</t>
  </si>
  <si>
    <t>4. Column Porosity Calculator</t>
  </si>
  <si>
    <t>Tools (click to select)</t>
  </si>
  <si>
    <t>5. Extra Column Volume Calculator</t>
  </si>
  <si>
    <t>6. Column Equilibration Calculator</t>
  </si>
  <si>
    <t>7. Buffer Calculator</t>
  </si>
  <si>
    <t>8. Mobile Phase Consumption Calculator</t>
  </si>
  <si>
    <t>This tool has been developed to help practicing chromatographer to efficiently translate and transfer LC methods between different format columns and different LC systems. Also included are a set of useful tools for the calculation of everyday chromatographic and method parameters. The various tools can be accessed via the links below.</t>
  </si>
  <si>
    <t xml:space="preserve">Avantor® ACE®: Method Translation </t>
  </si>
  <si>
    <t>Avantor® ACE®: Method Transfer</t>
  </si>
  <si>
    <t>Avantor® ACE®: Dwell Volume</t>
  </si>
  <si>
    <t xml:space="preserve">   Avantor® ACE®: Column Volume and Porosity</t>
  </si>
  <si>
    <t>Avantor® ACE®: Extra Column Volume</t>
  </si>
  <si>
    <t>Avantor® ACE®: Column Equilibration</t>
  </si>
  <si>
    <t>Avantor® ACE®: Buffer Calculator</t>
  </si>
  <si>
    <t>Avantor® ACE®: Mobile Phase Quantity Estimation</t>
  </si>
  <si>
    <t>Avantor® ACE®: Contact Us</t>
  </si>
  <si>
    <t>Contact Us</t>
  </si>
  <si>
    <r>
      <t>Column Volume (V</t>
    </r>
    <r>
      <rPr>
        <b/>
        <vertAlign val="subscript"/>
        <sz val="11"/>
        <color theme="1"/>
        <rFont val="Calibri"/>
        <family val="2"/>
      </rPr>
      <t>M)</t>
    </r>
  </si>
  <si>
    <t>Amount of buffer required*</t>
  </si>
  <si>
    <t>vwr.com/ace</t>
  </si>
  <si>
    <r>
      <t>*The column void time (or dead volume), t</t>
    </r>
    <r>
      <rPr>
        <vertAlign val="subscript"/>
        <sz val="10"/>
        <color theme="1"/>
        <rFont val="Calibri"/>
        <family val="2"/>
      </rPr>
      <t>0</t>
    </r>
    <r>
      <rPr>
        <sz val="10"/>
        <color theme="1"/>
        <rFont val="Calibri"/>
        <family val="2"/>
      </rPr>
      <t>, can be measured by injecting an unretained analyte, such as water or uracil  in reversed phase chromatography, or toluene in HILIC mode. The retention time of an unretained analyte, the system dead volume and the flow rate can be used to estimate the column porosity.</t>
    </r>
  </si>
  <si>
    <t xml:space="preserve">Web: </t>
  </si>
  <si>
    <t>chromsupport@avantorsciences.com</t>
  </si>
  <si>
    <t xml:space="preserve">Phone: </t>
  </si>
  <si>
    <t>If you have any technical questions, problems or feedback, let us know by clicking on the links below.</t>
  </si>
  <si>
    <r>
      <t>Column i.d. (d</t>
    </r>
    <r>
      <rPr>
        <b/>
        <vertAlign val="subscript"/>
        <sz val="11"/>
        <color theme="1"/>
        <rFont val="Calibri"/>
        <family val="2"/>
      </rPr>
      <t>c</t>
    </r>
    <r>
      <rPr>
        <b/>
        <sz val="11"/>
        <color theme="1"/>
        <rFont val="Calibri"/>
        <family val="2"/>
      </rPr>
      <t>)</t>
    </r>
  </si>
  <si>
    <r>
      <t>Particle Diameter (d</t>
    </r>
    <r>
      <rPr>
        <b/>
        <vertAlign val="subscript"/>
        <sz val="11"/>
        <color theme="1"/>
        <rFont val="Calibri"/>
        <family val="2"/>
      </rPr>
      <t>P</t>
    </r>
    <r>
      <rPr>
        <b/>
        <sz val="11"/>
        <color theme="1"/>
        <rFont val="Calibri"/>
        <family val="2"/>
      </rPr>
      <t>)</t>
    </r>
  </si>
  <si>
    <r>
      <t>L/d</t>
    </r>
    <r>
      <rPr>
        <b/>
        <vertAlign val="subscript"/>
        <sz val="11"/>
        <color theme="1"/>
        <rFont val="Calibri"/>
        <family val="2"/>
      </rPr>
      <t>P</t>
    </r>
  </si>
  <si>
    <r>
      <t>Column Volume (V</t>
    </r>
    <r>
      <rPr>
        <b/>
        <vertAlign val="subscript"/>
        <sz val="11"/>
        <color theme="1"/>
        <rFont val="Calibri"/>
        <family val="2"/>
      </rPr>
      <t>M</t>
    </r>
    <r>
      <rPr>
        <b/>
        <sz val="11"/>
        <color theme="1"/>
        <rFont val="Calibri"/>
        <family val="2"/>
      </rPr>
      <t>)</t>
    </r>
  </si>
  <si>
    <r>
      <t>Gradient Time (t</t>
    </r>
    <r>
      <rPr>
        <b/>
        <vertAlign val="subscript"/>
        <sz val="11"/>
        <color theme="1"/>
        <rFont val="Calibri"/>
        <family val="2"/>
      </rPr>
      <t>G</t>
    </r>
    <r>
      <rPr>
        <b/>
        <sz val="11"/>
        <color theme="1"/>
        <rFont val="Calibri"/>
        <family val="2"/>
      </rPr>
      <t>)</t>
    </r>
  </si>
  <si>
    <r>
      <t>Midpoint of the gradient (t</t>
    </r>
    <r>
      <rPr>
        <b/>
        <vertAlign val="subscript"/>
        <sz val="11"/>
        <color theme="1"/>
        <rFont val="Calibri"/>
        <family val="2"/>
      </rPr>
      <t>0.5</t>
    </r>
    <r>
      <rPr>
        <b/>
        <sz val="11"/>
        <color theme="1"/>
        <rFont val="Calibri"/>
        <family val="2"/>
      </rPr>
      <t>)</t>
    </r>
  </si>
  <si>
    <r>
      <t>Dwell time (t</t>
    </r>
    <r>
      <rPr>
        <b/>
        <vertAlign val="subscript"/>
        <sz val="11"/>
        <color theme="1"/>
        <rFont val="Calibri"/>
        <family val="2"/>
      </rPr>
      <t>D</t>
    </r>
    <r>
      <rPr>
        <b/>
        <sz val="11"/>
        <color theme="1"/>
        <rFont val="Calibri"/>
        <family val="2"/>
      </rPr>
      <t>)</t>
    </r>
  </si>
  <si>
    <r>
      <t>Measured t</t>
    </r>
    <r>
      <rPr>
        <b/>
        <vertAlign val="subscript"/>
        <sz val="11"/>
        <color theme="1"/>
        <rFont val="Calibri"/>
        <family val="2"/>
      </rPr>
      <t>0</t>
    </r>
    <r>
      <rPr>
        <b/>
        <sz val="11"/>
        <color theme="1"/>
        <rFont val="Calibri"/>
        <family val="2"/>
      </rPr>
      <t>*</t>
    </r>
  </si>
  <si>
    <r>
      <t>t</t>
    </r>
    <r>
      <rPr>
        <b/>
        <vertAlign val="subscript"/>
        <sz val="11"/>
        <color theme="1"/>
        <rFont val="Calibri"/>
        <family val="2"/>
      </rPr>
      <t>R</t>
    </r>
    <r>
      <rPr>
        <b/>
        <sz val="11"/>
        <color theme="1"/>
        <rFont val="Calibri"/>
        <family val="2"/>
      </rPr>
      <t xml:space="preserve"> (mins)</t>
    </r>
  </si>
  <si>
    <t xml:space="preserve">This Excel spreadsheet tool is provided 'as is'. All users do so at their own risk and without any acceptance of liability by Avantor Inc. for damages, incorrect information or any regulatory body implications. Use of this spreadsheet tool indicates acceptance of these conditions. </t>
  </si>
  <si>
    <t>Avantor® ACE® Knowledge Note 0001</t>
  </si>
  <si>
    <t>For further details please refer to:</t>
  </si>
  <si>
    <t>Avantor® ACE® Knowledge Note 0023</t>
  </si>
  <si>
    <t>Avantor® ACE® Knowledge Note 0017</t>
  </si>
  <si>
    <r>
      <t>The extra column volume (ECV) is defined as the total system volume between the injector and detector (i.e. the internal volume of tubing, valves, autosampler components and flow cell etc.). The measured column dead time (t</t>
    </r>
    <r>
      <rPr>
        <vertAlign val="subscript"/>
        <sz val="10"/>
        <color theme="1"/>
        <rFont val="Calibri"/>
        <family val="2"/>
      </rPr>
      <t>0</t>
    </r>
    <r>
      <rPr>
        <sz val="10"/>
        <color theme="1"/>
        <rFont val="Calibri"/>
        <family val="2"/>
      </rPr>
      <t>), is a combined total of the column volume (V</t>
    </r>
    <r>
      <rPr>
        <vertAlign val="subscript"/>
        <sz val="10"/>
        <color theme="1"/>
        <rFont val="Calibri"/>
        <family val="2"/>
      </rPr>
      <t>M</t>
    </r>
    <r>
      <rPr>
        <sz val="10"/>
        <color theme="1"/>
        <rFont val="Calibri"/>
        <family val="2"/>
      </rPr>
      <t>) and the system ECV. When considering small format columns such as 50 x 2.1 mm (V</t>
    </r>
    <r>
      <rPr>
        <vertAlign val="subscript"/>
        <sz val="10"/>
        <color theme="1"/>
        <rFont val="Calibri"/>
        <family val="2"/>
      </rPr>
      <t>M</t>
    </r>
    <r>
      <rPr>
        <sz val="10"/>
        <color theme="1"/>
        <rFont val="Calibri"/>
        <family val="2"/>
      </rPr>
      <t xml:space="preserve"> = ~100 µL), ECV can potentially represent &gt;10-30% of the measured t</t>
    </r>
    <r>
      <rPr>
        <vertAlign val="subscript"/>
        <sz val="10"/>
        <color theme="1"/>
        <rFont val="Calibri"/>
        <family val="2"/>
      </rPr>
      <t>0</t>
    </r>
    <r>
      <rPr>
        <sz val="10"/>
        <color theme="1"/>
        <rFont val="Calibri"/>
        <family val="2"/>
      </rPr>
      <t xml:space="preserve"> value. To accurately calculate the column porosity, the contribution to t</t>
    </r>
    <r>
      <rPr>
        <vertAlign val="subscript"/>
        <sz val="10"/>
        <color theme="1"/>
        <rFont val="Calibri"/>
        <family val="2"/>
      </rPr>
      <t>0</t>
    </r>
    <r>
      <rPr>
        <sz val="10"/>
        <color theme="1"/>
        <rFont val="Calibri"/>
        <family val="2"/>
      </rPr>
      <t xml:space="preserve"> by the ECV is therefore subtracted. The system ECV is straightforward to estimate by installing a zero dead volume (ZDV) union in place of the column, and performing 6 duplicate injections of a 0.1% v/v acetone solution. The ECV is estimated from the retention time of the acetone peak (t</t>
    </r>
    <r>
      <rPr>
        <vertAlign val="subscript"/>
        <sz val="10"/>
        <color theme="1"/>
        <rFont val="Calibri"/>
        <family val="2"/>
      </rPr>
      <t>R</t>
    </r>
    <r>
      <rPr>
        <sz val="10"/>
        <color theme="1"/>
        <rFont val="Calibri"/>
        <family val="2"/>
      </rPr>
      <t>).</t>
    </r>
  </si>
  <si>
    <t>Browse a collection of key applications from diverse application areas</t>
  </si>
  <si>
    <r>
      <t>The column volume (V</t>
    </r>
    <r>
      <rPr>
        <vertAlign val="subscript"/>
        <sz val="10"/>
        <color theme="1"/>
        <rFont val="Calibri"/>
        <family val="2"/>
      </rPr>
      <t>M</t>
    </r>
    <r>
      <rPr>
        <sz val="10"/>
        <color theme="1"/>
        <rFont val="Calibri"/>
        <family val="2"/>
      </rPr>
      <t>) is the internal volume of a column occupied by mobile phase. The porosity of LC column packing materials directly determines V</t>
    </r>
    <r>
      <rPr>
        <vertAlign val="subscript"/>
        <sz val="10"/>
        <color theme="1"/>
        <rFont val="Calibri"/>
        <family val="2"/>
      </rPr>
      <t>M</t>
    </r>
    <r>
      <rPr>
        <sz val="10"/>
        <color theme="1"/>
        <rFont val="Calibri"/>
        <family val="2"/>
      </rPr>
      <t xml:space="preserve"> and is therefore an important parameter to consider for accurate translation of LC methods. Often a fixed value for the porosity is assumed when calculating column volume. However, with increased availability of different particle morphologies, a wide range of column porosity values now exists. </t>
    </r>
  </si>
  <si>
    <r>
      <t>Two approaches can be used to determine V</t>
    </r>
    <r>
      <rPr>
        <vertAlign val="subscript"/>
        <sz val="10"/>
        <color theme="1"/>
        <rFont val="Calibri"/>
        <family val="2"/>
      </rPr>
      <t xml:space="preserve">M </t>
    </r>
    <r>
      <rPr>
        <sz val="10"/>
        <color theme="1"/>
        <rFont val="Calibri"/>
        <family val="2"/>
      </rPr>
      <t>for method translation. Firsty, V</t>
    </r>
    <r>
      <rPr>
        <vertAlign val="subscript"/>
        <sz val="10"/>
        <color theme="1"/>
        <rFont val="Calibri"/>
        <family val="2"/>
      </rPr>
      <t>M</t>
    </r>
    <r>
      <rPr>
        <sz val="10"/>
        <color theme="1"/>
        <rFont val="Calibri"/>
        <family val="2"/>
      </rPr>
      <t xml:space="preserve"> can be estimated using a set value for porosity. For Avantor® ACE® columns, values of 0.63 for fully porous particles and 0.55 for UltraCore particles are suitable. Alternatively, V</t>
    </r>
    <r>
      <rPr>
        <vertAlign val="subscript"/>
        <sz val="10"/>
        <color theme="1"/>
        <rFont val="Calibri"/>
        <family val="2"/>
      </rPr>
      <t>M</t>
    </r>
    <r>
      <rPr>
        <sz val="10"/>
        <color theme="1"/>
        <rFont val="Calibri"/>
        <family val="2"/>
      </rPr>
      <t xml:space="preserve"> and porosity can be accurately determined experimentally using the method below.</t>
    </r>
  </si>
  <si>
    <t>9. Avantor® ACE® Stationary Phase Guide</t>
  </si>
  <si>
    <t>Avantor® ACE®: Stationary Phase Guide</t>
  </si>
  <si>
    <t>For further details please see:</t>
  </si>
  <si>
    <t xml:space="preserve">The dwell volume (gradient delay volume) is the total volume of the LC system between the point where mobile phase solvents are mixed and the column inlet. It is important to determine the system dwell volume so that the most appropriate column dimensions are used on the system, and so that successful method transfer and translation can be achieved.  The dwell volume of a system can be determined by replacing the column with a zero dead volume connector (ZDV) and running the method below. The data can then be inputted into the calculator provided to calcuate the dwell volume. </t>
  </si>
  <si>
    <t>Mobile Phase Composition</t>
  </si>
  <si>
    <t>Mobile phase consumption</t>
  </si>
  <si>
    <t>Method Information</t>
  </si>
  <si>
    <t>Avantor® manufacture the ultra-inert Avantor® ACE® UHPLC/HPLC column range. Avantor® ACE® phases incorporate the latest developments in LC stationary phase design, providing chromatographers with more choices for alternative selectivity, without compromising stability or robustness.
Avantor® ACE® LC phases have been specifically designed to help solve chromatographic challenges and include the unique C18-AR, C18-PFP, C18-Amide, CN-ES, SuperC18 and SuperPhenylHexyl phases, as well as a wide range of other 100 Å and 300 Å phases.</t>
  </si>
  <si>
    <t xml:space="preserve"> Buffer pH range</t>
  </si>
  <si>
    <t>+44(0) 1189 303 660</t>
  </si>
  <si>
    <t>seconds</t>
  </si>
  <si>
    <r>
      <t xml:space="preserve">Injector Cycle time </t>
    </r>
    <r>
      <rPr>
        <sz val="8"/>
        <color theme="6"/>
        <rFont val="Calibri"/>
        <family val="2"/>
      </rPr>
      <t>(what's this?)</t>
    </r>
  </si>
  <si>
    <t xml:space="preserve">Injector </t>
  </si>
  <si>
    <t>TOTAL</t>
  </si>
  <si>
    <t>Gradient per injection</t>
  </si>
  <si>
    <t>Gradient total</t>
  </si>
  <si>
    <t>v1.6</t>
  </si>
  <si>
    <t>11. Contact Us</t>
  </si>
  <si>
    <t>10. Help &amp; Resources</t>
  </si>
  <si>
    <t>Listed below are various resources which provide guidance on the use of the Avantor® ACE® Translator Tool, method translation theory and practical hints &amp; tips.</t>
  </si>
  <si>
    <t>Avantor® ACE® Translator Tool User Guide:</t>
  </si>
  <si>
    <t>White Paper:</t>
  </si>
  <si>
    <t>Help</t>
  </si>
  <si>
    <t>Click Here</t>
  </si>
  <si>
    <t>AKN0023: Gradient Method Translation Using the ACE LC Translator</t>
  </si>
  <si>
    <t>Avantor® ACE® Knowledge Note:</t>
  </si>
  <si>
    <t>AKN0028: Transferring LC Methods Between Different Instruments Using the Avantor® ACE® LC Translator Tool</t>
  </si>
  <si>
    <t>Avantor® ACE® Knowledge Note Library:</t>
  </si>
  <si>
    <t>Resources</t>
  </si>
  <si>
    <t>© 2022 Avantor, Inc. All rights reserved. All products are available worldwide.</t>
  </si>
  <si>
    <t>Help &amp; Resources</t>
  </si>
  <si>
    <t>Applications Database</t>
  </si>
  <si>
    <t>Applications Guide</t>
  </si>
  <si>
    <t>Search hundreds of Avantor® ACE® Applications</t>
  </si>
  <si>
    <t>Short articles covering a diverse range of chromatographic theory</t>
  </si>
  <si>
    <t>Achieving successful method translations in liquid chromatography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</si>
</sst>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
    <numFmt numFmtId="166" formatCode="0.0000"/>
    <numFmt numFmtId="167" formatCode="\(#\ \µ\L\)"/>
    <numFmt numFmtId="168" formatCode="\(#"/>
  </numFmts>
  <fonts count="91" x14ac:knownFonts="1">
    <font>
      <sz val="11"/>
      <color theme="1"/>
      <name val="Averta"/>
      <family val="2"/>
      <scheme val="minor"/>
    </font>
    <font>
      <sz val="11"/>
      <color rgb="FFBB9753"/>
      <name val="Averta"/>
      <family val="2"/>
      <scheme val="minor"/>
    </font>
    <font>
      <sz val="11"/>
      <color rgb="FFBB9753"/>
      <name val="Calibri"/>
      <family val="2"/>
    </font>
    <font>
      <b/>
      <sz val="20"/>
      <color rgb="FFBB9753"/>
      <name val="Arial"/>
      <family val="2"/>
    </font>
    <font>
      <u/>
      <sz val="11"/>
      <color theme="10"/>
      <name val="Averta"/>
      <family val="2"/>
      <scheme val="minor"/>
    </font>
    <font>
      <sz val="11"/>
      <color rgb="FFBB9753"/>
      <name val="Arial"/>
      <family val="2"/>
    </font>
    <font>
      <sz val="11"/>
      <color theme="1"/>
      <name val="Arial"/>
      <family val="2"/>
    </font>
    <font>
      <b/>
      <sz val="22"/>
      <color rgb="FF0D362E"/>
      <name val="Arial"/>
      <family val="2"/>
    </font>
    <font>
      <sz val="10"/>
      <color rgb="FF0D362E"/>
      <name val="Arial"/>
      <family val="2"/>
    </font>
    <font>
      <sz val="12"/>
      <color rgb="FF0D362E"/>
      <name val="Arial"/>
      <family val="2"/>
    </font>
    <font>
      <sz val="11"/>
      <color rgb="FF0D362E"/>
      <name val="Arial"/>
      <family val="2"/>
    </font>
    <font>
      <sz val="11"/>
      <color rgb="FF0D362E"/>
      <name val="Averta"/>
      <family val="2"/>
      <scheme val="minor"/>
    </font>
    <font>
      <sz val="10"/>
      <color rgb="FF0D362E"/>
      <name val="Calibri"/>
      <family val="2"/>
    </font>
    <font>
      <b/>
      <sz val="11"/>
      <color rgb="FF0000FF"/>
      <name val="Averta"/>
      <family val="2"/>
      <scheme val="minor"/>
    </font>
    <font>
      <b/>
      <sz val="16"/>
      <color rgb="FFBB9753"/>
      <name val="Calibri"/>
      <family val="2"/>
    </font>
    <font>
      <sz val="22"/>
      <color theme="0"/>
      <name val="Averta"/>
      <family val="3"/>
    </font>
    <font>
      <sz val="22"/>
      <color theme="0"/>
      <name val="Calibri"/>
      <family val="2"/>
    </font>
    <font>
      <sz val="11"/>
      <color rgb="FF236192"/>
      <name val="Averta"/>
      <family val="2"/>
      <scheme val="minor"/>
    </font>
    <font>
      <sz val="20"/>
      <color theme="0"/>
      <name val="Averta"/>
      <family val="3"/>
      <scheme val="minor"/>
    </font>
    <font>
      <sz val="10"/>
      <color rgb="FF236192"/>
      <name val="Calibri"/>
      <family val="2"/>
    </font>
    <font>
      <sz val="11"/>
      <color rgb="FF236192"/>
      <name val="Calibri"/>
      <family val="2"/>
    </font>
    <font>
      <b/>
      <sz val="20"/>
      <color rgb="FFBB9753"/>
      <name val="Calibri"/>
      <family val="2"/>
    </font>
    <font>
      <sz val="16"/>
      <color theme="0"/>
      <name val="Calibri"/>
      <family val="2"/>
    </font>
    <font>
      <b/>
      <sz val="16"/>
      <color theme="0"/>
      <name val="Calibri"/>
      <family val="2"/>
    </font>
    <font>
      <sz val="14"/>
      <color theme="0"/>
      <name val="Calibri"/>
      <family val="2"/>
    </font>
    <font>
      <sz val="16"/>
      <color theme="6"/>
      <name val="Calibri"/>
      <family val="2"/>
    </font>
    <font>
      <sz val="11"/>
      <color rgb="FF0D362E"/>
      <name val="Calibri"/>
      <family val="2"/>
    </font>
    <font>
      <sz val="7"/>
      <color theme="6"/>
      <name val="Calibri"/>
      <family val="2"/>
    </font>
    <font>
      <sz val="7"/>
      <color rgb="FF0000FF"/>
      <name val="Calibri"/>
      <family val="2"/>
    </font>
    <font>
      <b/>
      <sz val="16"/>
      <color theme="6"/>
      <name val="Calibri"/>
      <family val="2"/>
    </font>
    <font>
      <sz val="11"/>
      <color theme="6"/>
      <name val="Calibri"/>
      <family val="2"/>
    </font>
    <font>
      <b/>
      <sz val="28"/>
      <color rgb="FFBB9753"/>
      <name val="Calibri"/>
      <family val="2"/>
    </font>
    <font>
      <sz val="11"/>
      <name val="Calibri"/>
      <family val="2"/>
    </font>
    <font>
      <sz val="11"/>
      <color theme="0"/>
      <name val="Calibri"/>
      <family val="2"/>
    </font>
    <font>
      <b/>
      <sz val="11"/>
      <color rgb="FFFF0000"/>
      <name val="Calibri"/>
      <family val="2"/>
    </font>
    <font>
      <sz val="11"/>
      <color rgb="FFFF0000"/>
      <name val="Calibri"/>
      <family val="2"/>
    </font>
    <font>
      <b/>
      <sz val="11"/>
      <color theme="4"/>
      <name val="Calibri"/>
      <family val="2"/>
    </font>
    <font>
      <sz val="10"/>
      <color theme="1"/>
      <name val="Calibri"/>
      <family val="2"/>
    </font>
    <font>
      <sz val="16"/>
      <color rgb="FF236192"/>
      <name val="Calibri"/>
      <family val="2"/>
    </font>
    <font>
      <sz val="11"/>
      <color theme="1"/>
      <name val="Calibri"/>
      <family val="2"/>
    </font>
    <font>
      <sz val="12"/>
      <color rgb="FFBB9753"/>
      <name val="Calibri"/>
      <family val="2"/>
    </font>
    <font>
      <sz val="12"/>
      <color theme="1"/>
      <name val="Calibri"/>
      <family val="2"/>
    </font>
    <font>
      <sz val="11"/>
      <color rgb="FF0000FF"/>
      <name val="Calibri"/>
      <family val="2"/>
    </font>
    <font>
      <b/>
      <sz val="14"/>
      <color rgb="FFBB9753"/>
      <name val="Calibri"/>
      <family val="2"/>
    </font>
    <font>
      <vertAlign val="subscript"/>
      <sz val="11"/>
      <color theme="1"/>
      <name val="Calibri"/>
      <family val="2"/>
    </font>
    <font>
      <b/>
      <sz val="11"/>
      <color theme="1"/>
      <name val="Calibri"/>
      <family val="2"/>
    </font>
    <font>
      <sz val="10"/>
      <color theme="5"/>
      <name val="Calibri"/>
      <family val="2"/>
    </font>
    <font>
      <sz val="10"/>
      <color rgb="FFF4715B"/>
      <name val="Calibri"/>
      <family val="2"/>
    </font>
    <font>
      <vertAlign val="subscript"/>
      <sz val="10"/>
      <color theme="1"/>
      <name val="Calibri"/>
      <family val="2"/>
    </font>
    <font>
      <b/>
      <sz val="16"/>
      <color theme="1"/>
      <name val="Calibri"/>
      <family val="2"/>
    </font>
    <font>
      <sz val="11"/>
      <color theme="4"/>
      <name val="Calibri"/>
      <family val="2"/>
    </font>
    <font>
      <b/>
      <vertAlign val="subscript"/>
      <sz val="11"/>
      <color theme="1"/>
      <name val="Calibri"/>
      <family val="2"/>
    </font>
    <font>
      <b/>
      <u/>
      <sz val="11"/>
      <color theme="1"/>
      <name val="Calibri"/>
      <family val="2"/>
    </font>
    <font>
      <b/>
      <sz val="11"/>
      <color theme="6"/>
      <name val="Calibri"/>
      <family val="2"/>
    </font>
    <font>
      <u/>
      <sz val="16"/>
      <color theme="6"/>
      <name val="Calibri"/>
      <family val="2"/>
    </font>
    <font>
      <b/>
      <sz val="12"/>
      <color theme="1"/>
      <name val="Calibri"/>
      <family val="2"/>
    </font>
    <font>
      <b/>
      <sz val="20"/>
      <color theme="0"/>
      <name val="Arial"/>
      <family val="2"/>
    </font>
    <font>
      <sz val="14"/>
      <color rgb="FFBB9753"/>
      <name val="Calibri"/>
      <family val="2"/>
    </font>
    <font>
      <b/>
      <sz val="12"/>
      <color rgb="FFBB9753"/>
      <name val="Calibri"/>
      <family val="2"/>
    </font>
    <font>
      <b/>
      <sz val="11"/>
      <color rgb="FF0000FF"/>
      <name val="Calibri"/>
      <family val="2"/>
    </font>
    <font>
      <sz val="16"/>
      <color theme="1"/>
      <name val="Calibri"/>
      <family val="2"/>
    </font>
    <font>
      <sz val="18"/>
      <color theme="0"/>
      <name val="Calibri"/>
      <family val="2"/>
    </font>
    <font>
      <sz val="8"/>
      <color theme="1"/>
      <name val="Calibri"/>
      <family val="2"/>
    </font>
    <font>
      <u/>
      <sz val="11"/>
      <color theme="1"/>
      <name val="Calibri"/>
      <family val="2"/>
    </font>
    <font>
      <b/>
      <sz val="12"/>
      <color theme="6"/>
      <name val="Calibri"/>
      <family val="2"/>
    </font>
    <font>
      <b/>
      <vertAlign val="subscript"/>
      <sz val="12"/>
      <color theme="6"/>
      <name val="Calibri"/>
      <family val="2"/>
    </font>
    <font>
      <sz val="11"/>
      <color theme="5"/>
      <name val="Calibri"/>
      <family val="2"/>
    </font>
    <font>
      <sz val="11"/>
      <color rgb="FFC00000"/>
      <name val="Calibri"/>
      <family val="2"/>
    </font>
    <font>
      <sz val="11"/>
      <color rgb="FF006100"/>
      <name val="Averta"/>
      <family val="2"/>
      <scheme val="minor"/>
    </font>
    <font>
      <b/>
      <sz val="11"/>
      <color rgb="FF0D362E"/>
      <name val="Calibri"/>
      <family val="2"/>
    </font>
    <font>
      <b/>
      <sz val="14"/>
      <color theme="1"/>
      <name val="Calibri"/>
      <family val="2"/>
    </font>
    <font>
      <sz val="28"/>
      <color theme="0"/>
      <name val="Calibri"/>
      <family val="2"/>
    </font>
    <font>
      <u/>
      <sz val="11"/>
      <color theme="10"/>
      <name val="Calibri"/>
      <family val="2"/>
    </font>
    <font>
      <u/>
      <sz val="14"/>
      <color theme="10"/>
      <name val="Calibri"/>
      <family val="2"/>
    </font>
    <font>
      <u/>
      <sz val="14"/>
      <color theme="6"/>
      <name val="Calibri"/>
      <family val="2"/>
    </font>
    <font>
      <sz val="14"/>
      <color theme="1"/>
      <name val="Calibri"/>
      <family val="2"/>
    </font>
    <font>
      <sz val="12"/>
      <color rgb="FF0D362E"/>
      <name val="Calibri"/>
      <family val="2"/>
    </font>
    <font>
      <b/>
      <sz val="11"/>
      <color rgb="FFBB9753"/>
      <name val="Calibri"/>
      <family val="2"/>
    </font>
    <font>
      <sz val="11"/>
      <color rgb="FFEB2F10"/>
      <name val="Calibri"/>
      <family val="2"/>
    </font>
    <font>
      <b/>
      <sz val="8"/>
      <color theme="1"/>
      <name val="Calibri"/>
      <family val="2"/>
    </font>
    <font>
      <b/>
      <sz val="7"/>
      <color theme="0"/>
      <name val="Calibri"/>
      <family val="2"/>
    </font>
    <font>
      <u/>
      <sz val="12"/>
      <color theme="10"/>
      <name val="Calibri"/>
      <family val="2"/>
    </font>
    <font>
      <u/>
      <sz val="12"/>
      <color rgb="FF0000FF"/>
      <name val="Calibri"/>
      <family val="2"/>
    </font>
    <font>
      <b/>
      <sz val="16"/>
      <color rgb="FF0000FF"/>
      <name val="Calibri"/>
      <family val="2"/>
    </font>
    <font>
      <b/>
      <sz val="11"/>
      <color rgb="FFEB2F10"/>
      <name val="Calibri"/>
      <family val="2"/>
    </font>
    <font>
      <sz val="11"/>
      <color rgb="FFEB2F10"/>
      <name val="Averta"/>
      <family val="2"/>
      <scheme val="minor"/>
    </font>
    <font>
      <b/>
      <u/>
      <sz val="18"/>
      <color theme="10"/>
      <name val="Calibri"/>
      <family val="2"/>
    </font>
    <font>
      <sz val="9"/>
      <color theme="6"/>
      <name val="Calibri"/>
      <family val="2"/>
    </font>
    <font>
      <sz val="8"/>
      <color theme="6"/>
      <name val="Calibri"/>
      <family val="2"/>
    </font>
    <font>
      <u/>
      <sz val="12"/>
      <color rgb="FFFF0000"/>
      <name val="Calibri"/>
      <family val="2"/>
    </font>
    <font>
      <sz val="14"/>
      <color rgb="FF0D362E"/>
      <name val="Calibri"/>
      <family val="2"/>
    </font>
  </fonts>
  <fills count="13">
    <fill>
      <patternFill patternType="none"/>
    </fill>
    <fill>
      <patternFill patternType="gray125"/>
    </fill>
    <fill>
      <patternFill patternType="solid">
        <fgColor rgb="FFBB9753"/>
        <bgColor indexed="64"/>
      </patternFill>
    </fill>
    <fill>
      <patternFill patternType="solid">
        <fgColor theme="0"/>
        <bgColor indexed="64"/>
      </patternFill>
    </fill>
    <fill>
      <patternFill patternType="solid">
        <fgColor theme="6" tint="0.59999389629810485"/>
        <bgColor indexed="64"/>
      </patternFill>
    </fill>
    <fill>
      <patternFill patternType="solid">
        <fgColor rgb="FF236192"/>
        <bgColor indexed="64"/>
      </patternFill>
    </fill>
    <fill>
      <gradientFill>
        <stop position="0">
          <color theme="6"/>
        </stop>
        <stop position="1">
          <color theme="5"/>
        </stop>
      </gradientFill>
    </fill>
    <fill>
      <patternFill patternType="solid">
        <fgColor theme="0"/>
        <bgColor auto="1"/>
      </patternFill>
    </fill>
    <fill>
      <patternFill patternType="solid">
        <fgColor theme="1"/>
        <bgColor indexed="64"/>
      </patternFill>
    </fill>
    <fill>
      <patternFill patternType="solid">
        <fgColor rgb="FF246394"/>
        <bgColor indexed="64"/>
      </patternFill>
    </fill>
    <fill>
      <patternFill patternType="solid">
        <fgColor rgb="FFC6EFCE"/>
      </patternFill>
    </fill>
    <fill>
      <patternFill patternType="solid">
        <fgColor rgb="FFF4715B"/>
        <bgColor indexed="64"/>
      </patternFill>
    </fill>
    <fill>
      <patternFill patternType="solid">
        <fgColor theme="3" tint="0.79998168889431442"/>
        <bgColor indexed="64"/>
      </patternFill>
    </fill>
  </fills>
  <borders count="27">
    <border>
      <left/>
      <right/>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theme="5"/>
      </right>
      <top/>
      <bottom style="medium">
        <color theme="5"/>
      </bottom>
      <diagonal/>
    </border>
    <border>
      <left style="medium">
        <color theme="5"/>
      </left>
      <right/>
      <top/>
      <bottom style="medium">
        <color theme="5"/>
      </bottom>
      <diagonal/>
    </border>
    <border>
      <left/>
      <right style="medium">
        <color theme="5"/>
      </right>
      <top style="medium">
        <color theme="5"/>
      </top>
      <bottom/>
      <diagonal/>
    </border>
    <border>
      <left style="medium">
        <color theme="5"/>
      </left>
      <right/>
      <top style="medium">
        <color theme="5"/>
      </top>
      <bottom/>
      <diagonal/>
    </border>
    <border>
      <left/>
      <right style="medium">
        <color theme="5"/>
      </right>
      <top/>
      <bottom/>
      <diagonal/>
    </border>
    <border>
      <left style="medium">
        <color theme="5"/>
      </left>
      <right/>
      <top/>
      <bottom/>
      <diagonal/>
    </border>
    <border>
      <left/>
      <right/>
      <top style="medium">
        <color theme="5"/>
      </top>
      <bottom/>
      <diagonal/>
    </border>
    <border>
      <left/>
      <right/>
      <top/>
      <bottom style="medium">
        <color theme="5"/>
      </bottom>
      <diagonal/>
    </border>
    <border>
      <left/>
      <right style="dotted">
        <color indexed="64"/>
      </right>
      <top/>
      <bottom/>
      <diagonal/>
    </border>
    <border>
      <left style="medium">
        <color theme="5"/>
      </left>
      <right style="thin">
        <color theme="5"/>
      </right>
      <top/>
      <bottom style="medium">
        <color theme="5"/>
      </bottom>
      <diagonal/>
    </border>
    <border>
      <left style="thin">
        <color theme="5"/>
      </left>
      <right style="thin">
        <color theme="5"/>
      </right>
      <top/>
      <bottom style="medium">
        <color theme="5"/>
      </bottom>
      <diagonal/>
    </border>
    <border>
      <left style="thin">
        <color theme="5"/>
      </left>
      <right style="medium">
        <color theme="5"/>
      </right>
      <top/>
      <bottom style="medium">
        <color theme="5"/>
      </bottom>
      <diagonal/>
    </border>
    <border>
      <left style="medium">
        <color theme="5"/>
      </left>
      <right style="thin">
        <color theme="5"/>
      </right>
      <top/>
      <bottom/>
      <diagonal/>
    </border>
    <border>
      <left style="thin">
        <color theme="5"/>
      </left>
      <right style="thin">
        <color theme="5"/>
      </right>
      <top/>
      <bottom/>
      <diagonal/>
    </border>
    <border>
      <left style="thin">
        <color theme="5"/>
      </left>
      <right style="medium">
        <color theme="5"/>
      </right>
      <top/>
      <bottom/>
      <diagonal/>
    </border>
    <border>
      <left/>
      <right/>
      <top style="medium">
        <color theme="5"/>
      </top>
      <bottom style="medium">
        <color theme="5"/>
      </bottom>
      <diagonal/>
    </border>
  </borders>
  <cellStyleXfs count="3">
    <xf numFmtId="0" fontId="0" fillId="0" borderId="0"/>
    <xf numFmtId="0" fontId="4" fillId="0" borderId="0" applyNumberFormat="0" applyFill="0" applyBorder="0" applyAlignment="0" applyProtection="0"/>
    <xf numFmtId="0" fontId="68" fillId="10" borderId="0" applyNumberFormat="0" applyBorder="0" applyAlignment="0" applyProtection="0"/>
  </cellStyleXfs>
  <cellXfs count="469">
    <xf numFmtId="0" fontId="0" fillId="0" borderId="0" xfId="0"/>
    <xf numFmtId="0" fontId="1" fillId="3" borderId="0" xfId="0" applyFont="1" applyFill="1" applyProtection="1">
      <protection locked="0"/>
    </xf>
    <xf numFmtId="0" fontId="0" fillId="3" borderId="0" xfId="0" applyFill="1" applyProtection="1">
      <protection locked="0"/>
    </xf>
    <xf numFmtId="0" fontId="0" fillId="0" borderId="0" xfId="0" applyProtection="1">
      <protection locked="0"/>
    </xf>
    <xf numFmtId="0" fontId="1" fillId="0" borderId="0" xfId="0" applyFont="1" applyFill="1" applyProtection="1">
      <protection locked="0"/>
    </xf>
    <xf numFmtId="0" fontId="0" fillId="0" borderId="0" xfId="0" applyFill="1" applyProtection="1">
      <protection locked="0"/>
    </xf>
    <xf numFmtId="0" fontId="3" fillId="3" borderId="0" xfId="0" applyFont="1" applyFill="1" applyAlignment="1" applyProtection="1">
      <alignment horizontal="left"/>
      <protection locked="0"/>
    </xf>
    <xf numFmtId="0" fontId="1" fillId="3" borderId="0" xfId="0" applyFont="1" applyFill="1" applyBorder="1" applyProtection="1">
      <protection locked="0"/>
    </xf>
    <xf numFmtId="0" fontId="3" fillId="2" borderId="0" xfId="0" applyFont="1" applyFill="1" applyAlignment="1" applyProtection="1">
      <protection locked="0"/>
    </xf>
    <xf numFmtId="0" fontId="0" fillId="3" borderId="0" xfId="0" applyFill="1"/>
    <xf numFmtId="0" fontId="1" fillId="3" borderId="0" xfId="0" applyFont="1" applyFill="1" applyBorder="1" applyProtection="1">
      <protection hidden="1"/>
    </xf>
    <xf numFmtId="0" fontId="0" fillId="3" borderId="0" xfId="0" applyFill="1" applyBorder="1"/>
    <xf numFmtId="0" fontId="3" fillId="2" borderId="0" xfId="0" applyFont="1" applyFill="1" applyAlignment="1" applyProtection="1">
      <protection hidden="1"/>
    </xf>
    <xf numFmtId="0" fontId="3" fillId="3" borderId="0" xfId="0" applyFont="1" applyFill="1" applyAlignment="1" applyProtection="1">
      <alignment horizontal="left"/>
      <protection hidden="1"/>
    </xf>
    <xf numFmtId="0" fontId="1" fillId="3" borderId="0" xfId="0" applyFont="1" applyFill="1" applyProtection="1">
      <protection hidden="1"/>
    </xf>
    <xf numFmtId="0" fontId="0" fillId="3" borderId="0" xfId="0" applyFill="1" applyProtection="1">
      <protection hidden="1"/>
    </xf>
    <xf numFmtId="0" fontId="1" fillId="0" borderId="0" xfId="0" applyFont="1" applyFill="1" applyProtection="1">
      <protection hidden="1"/>
    </xf>
    <xf numFmtId="0" fontId="0" fillId="3" borderId="0" xfId="0" applyFill="1" applyBorder="1" applyProtection="1">
      <protection hidden="1"/>
    </xf>
    <xf numFmtId="0" fontId="2" fillId="3" borderId="0" xfId="0" applyFont="1" applyFill="1" applyBorder="1" applyProtection="1">
      <protection hidden="1"/>
    </xf>
    <xf numFmtId="0" fontId="0" fillId="0" borderId="0" xfId="0" applyFill="1" applyProtection="1">
      <protection hidden="1"/>
    </xf>
    <xf numFmtId="0" fontId="0" fillId="0" borderId="0" xfId="0" applyProtection="1">
      <protection hidden="1"/>
    </xf>
    <xf numFmtId="0" fontId="1" fillId="3" borderId="1" xfId="0" applyFont="1" applyFill="1" applyBorder="1" applyProtection="1">
      <protection hidden="1"/>
    </xf>
    <xf numFmtId="0" fontId="5" fillId="3" borderId="0" xfId="0" applyFont="1" applyFill="1" applyBorder="1" applyProtection="1">
      <protection hidden="1"/>
    </xf>
    <xf numFmtId="0" fontId="6" fillId="3" borderId="0" xfId="0" applyFont="1" applyFill="1"/>
    <xf numFmtId="0" fontId="5" fillId="3" borderId="0" xfId="0" applyFont="1" applyFill="1" applyProtection="1">
      <protection locked="0"/>
    </xf>
    <xf numFmtId="0" fontId="5" fillId="0" borderId="0" xfId="0" applyFont="1" applyFill="1" applyProtection="1">
      <protection locked="0"/>
    </xf>
    <xf numFmtId="0" fontId="5" fillId="3" borderId="0" xfId="0" applyFont="1" applyFill="1" applyProtection="1">
      <protection hidden="1"/>
    </xf>
    <xf numFmtId="0" fontId="6" fillId="3" borderId="0" xfId="0" applyFont="1" applyFill="1" applyProtection="1">
      <protection hidden="1"/>
    </xf>
    <xf numFmtId="0" fontId="6" fillId="3" borderId="0" xfId="0" applyFont="1" applyFill="1" applyBorder="1" applyProtection="1">
      <protection hidden="1"/>
    </xf>
    <xf numFmtId="0" fontId="9" fillId="3" borderId="0" xfId="0" applyFont="1" applyFill="1" applyBorder="1" applyProtection="1">
      <protection hidden="1"/>
    </xf>
    <xf numFmtId="0" fontId="11" fillId="3" borderId="0" xfId="0" applyFont="1" applyFill="1" applyProtection="1">
      <protection hidden="1"/>
    </xf>
    <xf numFmtId="0" fontId="11" fillId="3" borderId="0" xfId="0" applyFont="1" applyFill="1" applyBorder="1" applyProtection="1">
      <protection hidden="1"/>
    </xf>
    <xf numFmtId="1" fontId="1" fillId="3" borderId="0" xfId="0" applyNumberFormat="1" applyFont="1" applyFill="1" applyBorder="1" applyProtection="1">
      <protection hidden="1"/>
    </xf>
    <xf numFmtId="0" fontId="1" fillId="3" borderId="0" xfId="0" applyFont="1" applyFill="1" applyProtection="1">
      <protection hidden="1"/>
    </xf>
    <xf numFmtId="0" fontId="1" fillId="0" borderId="0" xfId="0" applyFont="1" applyFill="1" applyProtection="1">
      <protection hidden="1"/>
    </xf>
    <xf numFmtId="0" fontId="0" fillId="0" borderId="0" xfId="0" applyFill="1" applyProtection="1">
      <protection hidden="1"/>
    </xf>
    <xf numFmtId="0" fontId="0" fillId="0" borderId="0" xfId="0" applyProtection="1">
      <protection hidden="1"/>
    </xf>
    <xf numFmtId="0" fontId="10" fillId="3" borderId="0" xfId="0" applyFont="1" applyFill="1" applyBorder="1" applyAlignment="1" applyProtection="1">
      <protection hidden="1"/>
    </xf>
    <xf numFmtId="0" fontId="9" fillId="3" borderId="0" xfId="1" applyFont="1" applyFill="1" applyBorder="1" applyProtection="1">
      <protection hidden="1"/>
    </xf>
    <xf numFmtId="0" fontId="5" fillId="0" borderId="0" xfId="0" applyFont="1" applyFill="1" applyBorder="1" applyProtection="1">
      <protection hidden="1"/>
    </xf>
    <xf numFmtId="0" fontId="5" fillId="0" borderId="0" xfId="0" applyFont="1" applyFill="1" applyProtection="1">
      <protection hidden="1"/>
    </xf>
    <xf numFmtId="0" fontId="5" fillId="0" borderId="1" xfId="0" applyFont="1" applyFill="1" applyBorder="1" applyProtection="1">
      <protection hidden="1"/>
    </xf>
    <xf numFmtId="0" fontId="5" fillId="3" borderId="1" xfId="0" applyFont="1" applyFill="1" applyBorder="1" applyProtection="1">
      <protection hidden="1"/>
    </xf>
    <xf numFmtId="0" fontId="0" fillId="3" borderId="0" xfId="0" applyFill="1" applyAlignment="1">
      <alignment wrapText="1"/>
    </xf>
    <xf numFmtId="0" fontId="3" fillId="3" borderId="0" xfId="0" applyFont="1" applyFill="1" applyBorder="1" applyAlignment="1" applyProtection="1">
      <alignment horizontal="left"/>
      <protection hidden="1"/>
    </xf>
    <xf numFmtId="0" fontId="1" fillId="0" borderId="0" xfId="0" applyFont="1" applyFill="1" applyBorder="1" applyProtection="1">
      <protection hidden="1"/>
    </xf>
    <xf numFmtId="0" fontId="1" fillId="0" borderId="7" xfId="0" applyFont="1" applyFill="1" applyBorder="1" applyProtection="1">
      <protection hidden="1"/>
    </xf>
    <xf numFmtId="0" fontId="8" fillId="3" borderId="0" xfId="0" applyFont="1" applyFill="1" applyBorder="1" applyAlignment="1" applyProtection="1">
      <alignment vertical="center" wrapText="1"/>
      <protection hidden="1"/>
    </xf>
    <xf numFmtId="0" fontId="1" fillId="4" borderId="3" xfId="0" applyFont="1" applyFill="1" applyBorder="1" applyProtection="1">
      <protection hidden="1"/>
    </xf>
    <xf numFmtId="0" fontId="1" fillId="4" borderId="4" xfId="0" applyFont="1" applyFill="1" applyBorder="1" applyProtection="1">
      <protection hidden="1"/>
    </xf>
    <xf numFmtId="0" fontId="1" fillId="4" borderId="5" xfId="0" applyFont="1" applyFill="1" applyBorder="1" applyProtection="1">
      <protection hidden="1"/>
    </xf>
    <xf numFmtId="0" fontId="1" fillId="4" borderId="6" xfId="0" applyFont="1" applyFill="1" applyBorder="1" applyProtection="1">
      <protection hidden="1"/>
    </xf>
    <xf numFmtId="0" fontId="1" fillId="4" borderId="0" xfId="0" applyFont="1" applyFill="1" applyBorder="1" applyProtection="1">
      <protection hidden="1"/>
    </xf>
    <xf numFmtId="0" fontId="1" fillId="4" borderId="7" xfId="0" applyFont="1" applyFill="1" applyBorder="1" applyProtection="1">
      <protection hidden="1"/>
    </xf>
    <xf numFmtId="0" fontId="1" fillId="4" borderId="8" xfId="0" applyFont="1" applyFill="1" applyBorder="1" applyProtection="1">
      <protection hidden="1"/>
    </xf>
    <xf numFmtId="0" fontId="1" fillId="4" borderId="9" xfId="0" applyFont="1" applyFill="1" applyBorder="1" applyProtection="1">
      <protection hidden="1"/>
    </xf>
    <xf numFmtId="0" fontId="1" fillId="4" borderId="10" xfId="0" applyFont="1" applyFill="1" applyBorder="1" applyProtection="1">
      <protection hidden="1"/>
    </xf>
    <xf numFmtId="0" fontId="13" fillId="3" borderId="0" xfId="0" applyFont="1" applyFill="1" applyBorder="1" applyProtection="1">
      <protection hidden="1"/>
    </xf>
    <xf numFmtId="0" fontId="6" fillId="0" borderId="0" xfId="0" applyFont="1" applyAlignment="1">
      <alignment horizontal="left"/>
    </xf>
    <xf numFmtId="0" fontId="1" fillId="5" borderId="0" xfId="0" applyFont="1" applyFill="1" applyProtection="1">
      <protection locked="0"/>
    </xf>
    <xf numFmtId="0" fontId="0" fillId="5" borderId="0" xfId="0" applyFill="1" applyProtection="1">
      <protection locked="0"/>
    </xf>
    <xf numFmtId="0" fontId="15" fillId="5" borderId="0" xfId="0" applyFont="1" applyFill="1" applyAlignment="1" applyProtection="1">
      <alignment vertical="center"/>
      <protection hidden="1"/>
    </xf>
    <xf numFmtId="0" fontId="18" fillId="5" borderId="0" xfId="0" applyFont="1" applyFill="1" applyAlignment="1" applyProtection="1">
      <alignment vertical="center"/>
      <protection hidden="1"/>
    </xf>
    <xf numFmtId="0" fontId="20" fillId="3" borderId="0" xfId="0" applyFont="1" applyFill="1" applyAlignment="1" applyProtection="1">
      <alignment horizontal="right" vertical="top"/>
      <protection hidden="1"/>
    </xf>
    <xf numFmtId="0" fontId="12" fillId="3" borderId="0" xfId="0" applyFont="1" applyFill="1" applyBorder="1" applyAlignment="1" applyProtection="1">
      <alignment vertical="center" wrapText="1"/>
      <protection hidden="1"/>
    </xf>
    <xf numFmtId="0" fontId="21" fillId="3" borderId="0" xfId="0" applyFont="1" applyFill="1" applyAlignment="1" applyProtection="1">
      <alignment horizontal="left"/>
      <protection hidden="1"/>
    </xf>
    <xf numFmtId="0" fontId="16" fillId="3" borderId="0" xfId="0" applyFont="1" applyFill="1" applyBorder="1" applyAlignment="1" applyProtection="1">
      <alignment horizontal="center" vertical="center"/>
      <protection hidden="1"/>
    </xf>
    <xf numFmtId="0" fontId="2" fillId="3" borderId="0" xfId="0" applyFont="1" applyFill="1" applyProtection="1">
      <protection hidden="1"/>
    </xf>
    <xf numFmtId="0" fontId="23" fillId="3" borderId="0" xfId="0" applyFont="1" applyFill="1" applyBorder="1" applyAlignment="1" applyProtection="1">
      <protection hidden="1"/>
    </xf>
    <xf numFmtId="0" fontId="22" fillId="7" borderId="0" xfId="0" applyFont="1" applyFill="1" applyBorder="1" applyAlignment="1" applyProtection="1">
      <protection hidden="1"/>
    </xf>
    <xf numFmtId="0" fontId="24" fillId="3" borderId="0" xfId="0" applyFont="1" applyFill="1" applyBorder="1" applyAlignment="1" applyProtection="1">
      <protection hidden="1"/>
    </xf>
    <xf numFmtId="0" fontId="25" fillId="3" borderId="0" xfId="0" applyFont="1" applyFill="1" applyBorder="1" applyAlignment="1" applyProtection="1">
      <alignment horizontal="left"/>
      <protection hidden="1"/>
    </xf>
    <xf numFmtId="0" fontId="24" fillId="3" borderId="0" xfId="0" applyFont="1" applyFill="1" applyBorder="1" applyAlignment="1" applyProtection="1">
      <alignment horizontal="left"/>
      <protection hidden="1"/>
    </xf>
    <xf numFmtId="0" fontId="20" fillId="3" borderId="0" xfId="0" applyFont="1" applyFill="1" applyBorder="1" applyProtection="1">
      <protection hidden="1"/>
    </xf>
    <xf numFmtId="0" fontId="26" fillId="3" borderId="0" xfId="0" applyFont="1" applyFill="1" applyBorder="1" applyProtection="1">
      <protection hidden="1"/>
    </xf>
    <xf numFmtId="1" fontId="20" fillId="3" borderId="0" xfId="0" applyNumberFormat="1" applyFont="1" applyFill="1" applyBorder="1" applyProtection="1">
      <protection hidden="1"/>
    </xf>
    <xf numFmtId="1" fontId="26" fillId="3" borderId="0" xfId="0" applyNumberFormat="1" applyFont="1" applyFill="1" applyBorder="1" applyProtection="1">
      <protection hidden="1"/>
    </xf>
    <xf numFmtId="0" fontId="27" fillId="3" borderId="0" xfId="0" applyFont="1" applyFill="1" applyBorder="1" applyProtection="1">
      <protection locked="0" hidden="1"/>
    </xf>
    <xf numFmtId="0" fontId="2" fillId="0" borderId="0" xfId="0" applyFont="1" applyFill="1" applyBorder="1" applyProtection="1">
      <protection hidden="1"/>
    </xf>
    <xf numFmtId="0" fontId="25"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19" fillId="3" borderId="0" xfId="0" applyFont="1" applyFill="1" applyBorder="1" applyAlignment="1" applyProtection="1">
      <alignment vertical="center" wrapText="1"/>
      <protection hidden="1"/>
    </xf>
    <xf numFmtId="0" fontId="20" fillId="3" borderId="0" xfId="0" applyFont="1" applyFill="1" applyProtection="1">
      <protection hidden="1"/>
    </xf>
    <xf numFmtId="0" fontId="16" fillId="3" borderId="0" xfId="0" applyFont="1" applyFill="1" applyBorder="1" applyAlignment="1" applyProtection="1">
      <alignment vertical="center"/>
      <protection hidden="1"/>
    </xf>
    <xf numFmtId="0" fontId="31" fillId="3" borderId="0" xfId="0" applyFont="1" applyFill="1" applyBorder="1" applyAlignment="1" applyProtection="1">
      <alignment horizontal="center" vertical="center"/>
      <protection hidden="1"/>
    </xf>
    <xf numFmtId="0" fontId="32" fillId="3" borderId="0" xfId="0" applyFont="1" applyFill="1" applyBorder="1" applyProtection="1">
      <protection hidden="1"/>
    </xf>
    <xf numFmtId="2" fontId="33" fillId="3" borderId="0" xfId="0" applyNumberFormat="1" applyFont="1" applyFill="1" applyBorder="1" applyAlignment="1" applyProtection="1">
      <alignment horizontal="center"/>
      <protection hidden="1"/>
    </xf>
    <xf numFmtId="2" fontId="33" fillId="3" borderId="0" xfId="0" applyNumberFormat="1" applyFont="1" applyFill="1" applyBorder="1" applyProtection="1">
      <protection hidden="1"/>
    </xf>
    <xf numFmtId="0" fontId="33" fillId="3" borderId="0" xfId="0" applyFont="1" applyFill="1" applyBorder="1" applyProtection="1">
      <protection hidden="1"/>
    </xf>
    <xf numFmtId="0" fontId="26" fillId="3" borderId="0" xfId="0" applyFont="1" applyFill="1" applyBorder="1" applyAlignment="1" applyProtection="1">
      <alignment horizontal="center"/>
      <protection hidden="1"/>
    </xf>
    <xf numFmtId="167" fontId="34" fillId="3" borderId="0" xfId="0" quotePrefix="1" applyNumberFormat="1" applyFont="1" applyFill="1" applyBorder="1" applyAlignment="1" applyProtection="1">
      <alignment horizontal="left"/>
      <protection hidden="1"/>
    </xf>
    <xf numFmtId="0" fontId="35" fillId="3" borderId="0" xfId="0" quotePrefix="1" applyFont="1" applyFill="1" applyBorder="1" applyProtection="1">
      <protection hidden="1"/>
    </xf>
    <xf numFmtId="0" fontId="34" fillId="3" borderId="0" xfId="0" applyFont="1" applyFill="1" applyBorder="1" applyAlignment="1" applyProtection="1">
      <alignment horizontal="left" wrapText="1"/>
      <protection hidden="1"/>
    </xf>
    <xf numFmtId="0" fontId="35" fillId="3" borderId="0" xfId="0" applyFont="1" applyFill="1" applyBorder="1" applyAlignment="1" applyProtection="1">
      <alignment vertical="top" wrapText="1"/>
      <protection hidden="1"/>
    </xf>
    <xf numFmtId="0" fontId="26" fillId="3" borderId="0" xfId="0" applyFont="1" applyFill="1" applyProtection="1">
      <protection hidden="1"/>
    </xf>
    <xf numFmtId="0" fontId="2" fillId="0" borderId="0" xfId="0" applyFont="1" applyFill="1" applyProtection="1">
      <protection hidden="1"/>
    </xf>
    <xf numFmtId="0" fontId="2" fillId="0" borderId="7" xfId="0" applyFont="1" applyFill="1" applyBorder="1" applyProtection="1">
      <protection hidden="1"/>
    </xf>
    <xf numFmtId="167" fontId="36" fillId="3" borderId="0" xfId="0" quotePrefix="1" applyNumberFormat="1" applyFont="1" applyFill="1" applyBorder="1" applyAlignment="1" applyProtection="1">
      <protection hidden="1"/>
    </xf>
    <xf numFmtId="0" fontId="36" fillId="0" borderId="0" xfId="0" applyFont="1" applyFill="1" applyAlignment="1" applyProtection="1">
      <protection hidden="1"/>
    </xf>
    <xf numFmtId="0" fontId="38" fillId="3" borderId="0" xfId="0" applyFont="1" applyFill="1" applyAlignment="1" applyProtection="1">
      <alignment vertical="top"/>
      <protection hidden="1"/>
    </xf>
    <xf numFmtId="0" fontId="22" fillId="3" borderId="0" xfId="0" applyFont="1" applyFill="1" applyAlignment="1" applyProtection="1">
      <alignment vertical="top"/>
      <protection hidden="1"/>
    </xf>
    <xf numFmtId="0" fontId="39" fillId="3" borderId="0" xfId="0" applyFont="1" applyFill="1" applyProtection="1">
      <protection hidden="1"/>
    </xf>
    <xf numFmtId="0" fontId="40" fillId="3" borderId="0" xfId="0" applyFont="1" applyFill="1" applyBorder="1" applyAlignment="1" applyProtection="1">
      <alignment wrapText="1"/>
      <protection hidden="1"/>
    </xf>
    <xf numFmtId="0" fontId="41" fillId="3" borderId="0" xfId="0" applyFont="1" applyFill="1" applyBorder="1" applyProtection="1">
      <protection hidden="1"/>
    </xf>
    <xf numFmtId="0" fontId="40" fillId="3" borderId="0" xfId="0" applyFont="1" applyFill="1" applyBorder="1" applyProtection="1">
      <protection hidden="1"/>
    </xf>
    <xf numFmtId="0" fontId="39" fillId="3" borderId="0" xfId="0" applyFont="1" applyFill="1" applyBorder="1" applyProtection="1">
      <protection hidden="1"/>
    </xf>
    <xf numFmtId="0" fontId="42" fillId="3" borderId="0" xfId="0" applyFont="1" applyFill="1" applyProtection="1">
      <protection hidden="1"/>
    </xf>
    <xf numFmtId="0" fontId="39" fillId="0" borderId="0" xfId="0" applyFont="1" applyProtection="1">
      <protection hidden="1"/>
    </xf>
    <xf numFmtId="0" fontId="39" fillId="3" borderId="0" xfId="0" applyFont="1" applyFill="1"/>
    <xf numFmtId="0" fontId="2" fillId="3" borderId="0" xfId="0" applyFont="1" applyFill="1" applyProtection="1">
      <protection locked="0"/>
    </xf>
    <xf numFmtId="0" fontId="2" fillId="3" borderId="0" xfId="0" applyFont="1" applyFill="1" applyBorder="1" applyProtection="1">
      <protection locked="0"/>
    </xf>
    <xf numFmtId="0" fontId="2" fillId="0" borderId="0" xfId="0" applyFont="1" applyFill="1" applyBorder="1" applyProtection="1">
      <protection locked="0"/>
    </xf>
    <xf numFmtId="0" fontId="2" fillId="0" borderId="0" xfId="0" applyFont="1" applyFill="1" applyProtection="1">
      <protection locked="0"/>
    </xf>
    <xf numFmtId="0" fontId="2" fillId="3" borderId="1" xfId="0" applyFont="1" applyFill="1" applyBorder="1" applyProtection="1">
      <protection locked="0"/>
    </xf>
    <xf numFmtId="0" fontId="2" fillId="0" borderId="1" xfId="0" applyFont="1" applyFill="1" applyBorder="1" applyProtection="1">
      <protection locked="0"/>
    </xf>
    <xf numFmtId="0" fontId="3" fillId="2" borderId="0" xfId="0" applyFont="1" applyFill="1" applyAlignment="1" applyProtection="1">
      <alignment horizontal="center" vertical="center"/>
      <protection hidden="1"/>
    </xf>
    <xf numFmtId="164" fontId="26" fillId="3" borderId="0" xfId="0" applyNumberFormat="1" applyFont="1" applyFill="1" applyBorder="1" applyProtection="1">
      <protection hidden="1"/>
    </xf>
    <xf numFmtId="2" fontId="26" fillId="3" borderId="0" xfId="0" applyNumberFormat="1" applyFont="1" applyFill="1" applyBorder="1" applyProtection="1">
      <protection hidden="1"/>
    </xf>
    <xf numFmtId="165" fontId="26" fillId="3" borderId="0" xfId="0" applyNumberFormat="1" applyFont="1" applyFill="1" applyBorder="1" applyProtection="1">
      <protection hidden="1"/>
    </xf>
    <xf numFmtId="164" fontId="26" fillId="3" borderId="0" xfId="0" applyNumberFormat="1" applyFont="1" applyFill="1" applyBorder="1" applyAlignment="1" applyProtection="1">
      <alignment horizontal="center"/>
      <protection hidden="1"/>
    </xf>
    <xf numFmtId="0" fontId="34" fillId="3" borderId="0" xfId="0" applyFont="1" applyFill="1" applyBorder="1" applyProtection="1">
      <protection hidden="1"/>
    </xf>
    <xf numFmtId="0" fontId="26" fillId="0" borderId="0" xfId="0" applyFont="1" applyFill="1" applyProtection="1">
      <protection hidden="1"/>
    </xf>
    <xf numFmtId="1" fontId="39" fillId="3" borderId="0" xfId="0" applyNumberFormat="1" applyFont="1" applyFill="1" applyBorder="1" applyProtection="1">
      <protection hidden="1"/>
    </xf>
    <xf numFmtId="0" fontId="2" fillId="3" borderId="0" xfId="0" applyFont="1" applyFill="1" applyAlignment="1" applyProtection="1">
      <alignment horizontal="left" vertical="top"/>
      <protection hidden="1"/>
    </xf>
    <xf numFmtId="0" fontId="26" fillId="3" borderId="0" xfId="0" applyFont="1" applyFill="1" applyBorder="1" applyAlignment="1" applyProtection="1">
      <alignment horizontal="left" vertical="top"/>
      <protection hidden="1"/>
    </xf>
    <xf numFmtId="0" fontId="22" fillId="7" borderId="0" xfId="0" applyFont="1" applyFill="1" applyBorder="1" applyAlignment="1" applyProtection="1">
      <alignment horizontal="left" vertical="top"/>
      <protection hidden="1"/>
    </xf>
    <xf numFmtId="0" fontId="1" fillId="3" borderId="0" xfId="0" applyFont="1" applyFill="1" applyAlignment="1" applyProtection="1">
      <alignment horizontal="left" vertical="top"/>
      <protection hidden="1"/>
    </xf>
    <xf numFmtId="0" fontId="0" fillId="3" borderId="0" xfId="0" applyFill="1" applyAlignment="1" applyProtection="1">
      <alignment horizontal="left" vertical="top"/>
      <protection hidden="1"/>
    </xf>
    <xf numFmtId="0" fontId="25" fillId="7" borderId="0" xfId="0" applyFont="1" applyFill="1" applyBorder="1" applyAlignment="1" applyProtection="1">
      <alignment horizontal="left" vertical="top"/>
      <protection hidden="1"/>
    </xf>
    <xf numFmtId="2" fontId="39" fillId="3" borderId="0" xfId="0" applyNumberFormat="1" applyFont="1" applyFill="1" applyBorder="1" applyProtection="1">
      <protection hidden="1"/>
    </xf>
    <xf numFmtId="0" fontId="39" fillId="3" borderId="0" xfId="0" applyFont="1" applyFill="1" applyBorder="1" applyAlignment="1" applyProtection="1">
      <alignment horizontal="right"/>
      <protection hidden="1"/>
    </xf>
    <xf numFmtId="164" fontId="39" fillId="3" borderId="0" xfId="0" applyNumberFormat="1" applyFont="1" applyFill="1" applyBorder="1" applyAlignment="1" applyProtection="1">
      <alignment horizontal="center"/>
      <protection hidden="1"/>
    </xf>
    <xf numFmtId="0" fontId="39" fillId="3" borderId="0" xfId="0" applyFont="1" applyFill="1" applyBorder="1" applyAlignment="1" applyProtection="1">
      <alignment horizontal="center"/>
      <protection hidden="1"/>
    </xf>
    <xf numFmtId="0" fontId="39" fillId="3" borderId="11" xfId="0" applyFont="1" applyFill="1" applyBorder="1" applyAlignment="1" applyProtection="1">
      <alignment horizontal="center"/>
      <protection hidden="1"/>
    </xf>
    <xf numFmtId="0" fontId="39" fillId="3" borderId="12" xfId="0" applyFont="1" applyFill="1" applyBorder="1" applyAlignment="1" applyProtection="1">
      <alignment horizontal="center"/>
      <protection hidden="1"/>
    </xf>
    <xf numFmtId="2" fontId="39" fillId="3" borderId="15" xfId="0" applyNumberFormat="1" applyFont="1" applyFill="1" applyBorder="1" applyAlignment="1" applyProtection="1">
      <alignment horizontal="center"/>
      <protection hidden="1"/>
    </xf>
    <xf numFmtId="164" fontId="39" fillId="3" borderId="16" xfId="0" applyNumberFormat="1" applyFont="1" applyFill="1" applyBorder="1" applyAlignment="1" applyProtection="1">
      <alignment horizontal="center"/>
      <protection hidden="1"/>
    </xf>
    <xf numFmtId="165" fontId="39" fillId="3" borderId="0" xfId="0" applyNumberFormat="1" applyFont="1" applyFill="1" applyBorder="1" applyProtection="1"/>
    <xf numFmtId="0" fontId="17" fillId="5" borderId="0" xfId="0" applyFont="1" applyFill="1" applyProtection="1">
      <protection hidden="1"/>
    </xf>
    <xf numFmtId="2" fontId="45" fillId="3" borderId="0" xfId="0" applyNumberFormat="1" applyFont="1" applyFill="1" applyBorder="1" applyAlignment="1" applyProtection="1">
      <alignment horizontal="right"/>
      <protection hidden="1"/>
    </xf>
    <xf numFmtId="168" fontId="45" fillId="3" borderId="0" xfId="0" quotePrefix="1" applyNumberFormat="1" applyFont="1" applyFill="1" applyBorder="1" applyAlignment="1" applyProtection="1">
      <alignment horizontal="right"/>
      <protection hidden="1"/>
    </xf>
    <xf numFmtId="0" fontId="25" fillId="7" borderId="0" xfId="0" applyFont="1" applyFill="1" applyBorder="1" applyAlignment="1" applyProtection="1">
      <protection hidden="1"/>
    </xf>
    <xf numFmtId="0" fontId="22" fillId="3" borderId="0" xfId="0" applyFont="1" applyFill="1" applyBorder="1" applyAlignment="1" applyProtection="1">
      <protection hidden="1"/>
    </xf>
    <xf numFmtId="0" fontId="43" fillId="3" borderId="0" xfId="0" applyFont="1" applyFill="1" applyAlignment="1" applyProtection="1">
      <protection hidden="1"/>
    </xf>
    <xf numFmtId="0" fontId="2" fillId="3" borderId="0" xfId="0" applyFont="1" applyFill="1" applyAlignment="1" applyProtection="1">
      <protection hidden="1"/>
    </xf>
    <xf numFmtId="164" fontId="39" fillId="3" borderId="0" xfId="0" applyNumberFormat="1" applyFont="1" applyFill="1" applyBorder="1" applyProtection="1">
      <protection hidden="1"/>
    </xf>
    <xf numFmtId="165" fontId="39" fillId="3" borderId="0" xfId="0" applyNumberFormat="1" applyFont="1" applyFill="1" applyBorder="1" applyProtection="1">
      <protection hidden="1"/>
    </xf>
    <xf numFmtId="0" fontId="45" fillId="3" borderId="0" xfId="1" applyFont="1" applyFill="1" applyBorder="1" applyProtection="1">
      <protection hidden="1"/>
    </xf>
    <xf numFmtId="2" fontId="39" fillId="3" borderId="13" xfId="0" applyNumberFormat="1" applyFont="1" applyFill="1" applyBorder="1" applyAlignment="1" applyProtection="1">
      <alignment horizontal="center"/>
    </xf>
    <xf numFmtId="2" fontId="39" fillId="3" borderId="0" xfId="0" applyNumberFormat="1" applyFont="1" applyFill="1" applyBorder="1" applyAlignment="1" applyProtection="1">
      <alignment horizontal="center"/>
      <protection hidden="1"/>
    </xf>
    <xf numFmtId="0" fontId="49" fillId="3" borderId="0" xfId="0" applyFont="1" applyFill="1" applyBorder="1" applyProtection="1">
      <protection hidden="1"/>
    </xf>
    <xf numFmtId="2" fontId="39" fillId="3" borderId="13" xfId="0" applyNumberFormat="1" applyFont="1" applyFill="1" applyBorder="1" applyAlignment="1" applyProtection="1">
      <alignment horizontal="center"/>
      <protection hidden="1"/>
    </xf>
    <xf numFmtId="164" fontId="39" fillId="3" borderId="0" xfId="0" applyNumberFormat="1" applyFont="1" applyFill="1" applyBorder="1" applyAlignment="1" applyProtection="1">
      <alignment horizontal="right"/>
      <protection hidden="1"/>
    </xf>
    <xf numFmtId="0" fontId="39" fillId="3" borderId="14" xfId="0" applyFont="1" applyFill="1" applyBorder="1" applyAlignment="1" applyProtection="1">
      <alignment horizontal="center"/>
      <protection hidden="1"/>
    </xf>
    <xf numFmtId="0" fontId="39" fillId="3" borderId="16" xfId="0" applyFont="1" applyFill="1" applyBorder="1" applyAlignment="1" applyProtection="1">
      <alignment horizontal="center"/>
      <protection hidden="1"/>
    </xf>
    <xf numFmtId="0" fontId="16" fillId="8" borderId="0" xfId="0" applyFont="1" applyFill="1" applyAlignment="1" applyProtection="1">
      <alignment vertical="center"/>
      <protection hidden="1"/>
    </xf>
    <xf numFmtId="0" fontId="14" fillId="3" borderId="0" xfId="0" applyFont="1" applyFill="1" applyBorder="1" applyAlignment="1" applyProtection="1">
      <alignment vertical="top"/>
      <protection hidden="1"/>
    </xf>
    <xf numFmtId="0" fontId="26" fillId="3" borderId="0" xfId="0" applyFont="1" applyFill="1" applyBorder="1" applyAlignment="1" applyProtection="1">
      <alignment horizontal="left"/>
      <protection hidden="1"/>
    </xf>
    <xf numFmtId="0" fontId="26" fillId="3" borderId="0" xfId="0" applyFont="1" applyFill="1" applyAlignment="1" applyProtection="1">
      <alignment horizontal="left"/>
      <protection hidden="1"/>
    </xf>
    <xf numFmtId="0" fontId="39" fillId="3" borderId="0" xfId="0" applyFont="1" applyFill="1" applyAlignment="1" applyProtection="1">
      <alignment horizontal="left"/>
      <protection hidden="1"/>
    </xf>
    <xf numFmtId="0" fontId="39" fillId="3" borderId="0" xfId="0" applyFont="1" applyFill="1" applyAlignment="1">
      <alignment horizontal="left"/>
    </xf>
    <xf numFmtId="0" fontId="2" fillId="3" borderId="0" xfId="0" applyFont="1" applyFill="1" applyBorder="1" applyAlignment="1" applyProtection="1">
      <alignment horizontal="left"/>
      <protection locked="0"/>
    </xf>
    <xf numFmtId="0" fontId="2" fillId="3" borderId="1" xfId="0" applyFont="1" applyFill="1" applyBorder="1" applyAlignment="1" applyProtection="1">
      <alignment horizontal="left"/>
      <protection locked="0"/>
    </xf>
    <xf numFmtId="0" fontId="2" fillId="3" borderId="0" xfId="0" applyFont="1" applyFill="1" applyAlignment="1" applyProtection="1">
      <alignment horizontal="left"/>
      <protection locked="0"/>
    </xf>
    <xf numFmtId="0" fontId="2" fillId="0" borderId="0" xfId="0" applyFont="1" applyFill="1" applyAlignment="1" applyProtection="1">
      <alignment horizontal="left"/>
      <protection locked="0"/>
    </xf>
    <xf numFmtId="0" fontId="50" fillId="3" borderId="0" xfId="0" applyFont="1" applyFill="1" applyBorder="1" applyAlignment="1" applyProtection="1">
      <alignment horizontal="left"/>
      <protection hidden="1"/>
    </xf>
    <xf numFmtId="164" fontId="50" fillId="3" borderId="0" xfId="0" applyNumberFormat="1" applyFont="1" applyFill="1" applyBorder="1" applyProtection="1">
      <protection hidden="1"/>
    </xf>
    <xf numFmtId="0" fontId="50" fillId="3" borderId="0" xfId="0" applyFont="1" applyFill="1" applyBorder="1" applyProtection="1">
      <protection hidden="1"/>
    </xf>
    <xf numFmtId="2" fontId="50" fillId="3" borderId="0" xfId="0" applyNumberFormat="1" applyFont="1" applyFill="1" applyBorder="1" applyAlignment="1" applyProtection="1">
      <alignment horizontal="right"/>
      <protection hidden="1"/>
    </xf>
    <xf numFmtId="164" fontId="50" fillId="3" borderId="11" xfId="0" applyNumberFormat="1" applyFont="1" applyFill="1" applyBorder="1" applyAlignment="1" applyProtection="1">
      <alignment horizontal="center"/>
      <protection hidden="1"/>
    </xf>
    <xf numFmtId="0" fontId="50" fillId="3" borderId="12" xfId="0" applyFont="1" applyFill="1" applyBorder="1" applyAlignment="1" applyProtection="1">
      <alignment horizontal="center"/>
      <protection hidden="1"/>
    </xf>
    <xf numFmtId="164" fontId="50" fillId="3" borderId="15" xfId="0" applyNumberFormat="1" applyFont="1" applyFill="1" applyBorder="1" applyAlignment="1" applyProtection="1">
      <alignment horizontal="center"/>
      <protection hidden="1"/>
    </xf>
    <xf numFmtId="0" fontId="50" fillId="3" borderId="16" xfId="0" applyFont="1" applyFill="1" applyBorder="1" applyAlignment="1" applyProtection="1">
      <alignment horizontal="center"/>
      <protection hidden="1"/>
    </xf>
    <xf numFmtId="0" fontId="50" fillId="3" borderId="0" xfId="0" applyFont="1" applyFill="1" applyBorder="1" applyAlignment="1" applyProtection="1">
      <alignment wrapText="1"/>
      <protection hidden="1"/>
    </xf>
    <xf numFmtId="0" fontId="50" fillId="3" borderId="15" xfId="0" applyFont="1" applyFill="1" applyBorder="1" applyAlignment="1" applyProtection="1">
      <alignment horizontal="center"/>
      <protection hidden="1"/>
    </xf>
    <xf numFmtId="0" fontId="14" fillId="3" borderId="0" xfId="0" applyFont="1" applyFill="1" applyBorder="1" applyAlignment="1" applyProtection="1">
      <alignment horizontal="left" vertical="top"/>
      <protection hidden="1"/>
    </xf>
    <xf numFmtId="0" fontId="45" fillId="3" borderId="0" xfId="0" applyFont="1" applyFill="1" applyBorder="1" applyProtection="1">
      <protection hidden="1"/>
    </xf>
    <xf numFmtId="0" fontId="46" fillId="3" borderId="0" xfId="0" applyFont="1" applyFill="1" applyBorder="1" applyProtection="1">
      <protection hidden="1"/>
    </xf>
    <xf numFmtId="0" fontId="46" fillId="3" borderId="0" xfId="0" applyFont="1" applyFill="1" applyAlignment="1" applyProtection="1">
      <alignment horizontal="left" vertical="center"/>
      <protection hidden="1"/>
    </xf>
    <xf numFmtId="0" fontId="54" fillId="3" borderId="0" xfId="0" applyFont="1" applyFill="1" applyAlignment="1" applyProtection="1">
      <alignment vertical="top"/>
      <protection hidden="1"/>
    </xf>
    <xf numFmtId="164" fontId="41" fillId="3" borderId="0" xfId="0" applyNumberFormat="1" applyFont="1" applyFill="1" applyBorder="1" applyProtection="1">
      <protection hidden="1"/>
    </xf>
    <xf numFmtId="0" fontId="41" fillId="3" borderId="0" xfId="0" applyFont="1" applyFill="1" applyProtection="1">
      <protection hidden="1"/>
    </xf>
    <xf numFmtId="0" fontId="55" fillId="3" borderId="0" xfId="0" applyFont="1" applyFill="1" applyBorder="1" applyProtection="1">
      <protection hidden="1"/>
    </xf>
    <xf numFmtId="0" fontId="56" fillId="2" borderId="0" xfId="0" applyFont="1" applyFill="1" applyAlignment="1" applyProtection="1">
      <protection hidden="1"/>
    </xf>
    <xf numFmtId="165" fontId="33" fillId="3" borderId="0" xfId="0" applyNumberFormat="1" applyFont="1" applyFill="1" applyBorder="1" applyProtection="1">
      <protection hidden="1"/>
    </xf>
    <xf numFmtId="0" fontId="57" fillId="3" borderId="0" xfId="0" applyFont="1" applyFill="1" applyBorder="1" applyProtection="1">
      <protection hidden="1"/>
    </xf>
    <xf numFmtId="0" fontId="39" fillId="0" borderId="0" xfId="0" applyFont="1" applyFill="1" applyProtection="1">
      <protection hidden="1"/>
    </xf>
    <xf numFmtId="0" fontId="39" fillId="3" borderId="0" xfId="0" applyFont="1" applyFill="1" applyAlignment="1" applyProtection="1">
      <alignment wrapText="1"/>
      <protection hidden="1"/>
    </xf>
    <xf numFmtId="0" fontId="45" fillId="3" borderId="0" xfId="0" applyFont="1" applyFill="1" applyAlignment="1" applyProtection="1">
      <alignment wrapText="1"/>
      <protection hidden="1"/>
    </xf>
    <xf numFmtId="0" fontId="0" fillId="3" borderId="0" xfId="0" applyFont="1" applyFill="1" applyProtection="1">
      <protection hidden="1"/>
    </xf>
    <xf numFmtId="0" fontId="0" fillId="3" borderId="0" xfId="0" applyFont="1" applyFill="1" applyBorder="1" applyProtection="1">
      <protection hidden="1"/>
    </xf>
    <xf numFmtId="0" fontId="0" fillId="0" borderId="0" xfId="0" applyFont="1" applyFill="1" applyProtection="1">
      <protection hidden="1"/>
    </xf>
    <xf numFmtId="0" fontId="35" fillId="3" borderId="0" xfId="0" applyFont="1" applyFill="1" applyProtection="1">
      <protection hidden="1"/>
    </xf>
    <xf numFmtId="164" fontId="2" fillId="3" borderId="0" xfId="0" applyNumberFormat="1" applyFont="1" applyFill="1" applyProtection="1">
      <protection hidden="1"/>
    </xf>
    <xf numFmtId="165" fontId="2" fillId="3" borderId="0" xfId="0" applyNumberFormat="1" applyFont="1" applyFill="1" applyProtection="1">
      <protection hidden="1"/>
    </xf>
    <xf numFmtId="0" fontId="59" fillId="3" borderId="0" xfId="0" applyFont="1" applyFill="1" applyProtection="1">
      <protection hidden="1"/>
    </xf>
    <xf numFmtId="0" fontId="2" fillId="3" borderId="1" xfId="0" applyFont="1" applyFill="1" applyBorder="1" applyProtection="1">
      <protection hidden="1"/>
    </xf>
    <xf numFmtId="0" fontId="14" fillId="3" borderId="0" xfId="0" applyFont="1" applyFill="1" applyProtection="1">
      <protection hidden="1"/>
    </xf>
    <xf numFmtId="0" fontId="22" fillId="7" borderId="0" xfId="0" applyFont="1" applyFill="1" applyAlignment="1" applyProtection="1">
      <alignment horizontal="left" vertical="top"/>
      <protection hidden="1"/>
    </xf>
    <xf numFmtId="0" fontId="22" fillId="7" borderId="0" xfId="0" applyFont="1" applyFill="1" applyAlignment="1" applyProtection="1">
      <alignment vertical="top"/>
      <protection hidden="1"/>
    </xf>
    <xf numFmtId="0" fontId="60" fillId="7" borderId="0" xfId="0" applyFont="1" applyFill="1" applyAlignment="1" applyProtection="1">
      <alignment horizontal="left" vertical="top"/>
      <protection hidden="1"/>
    </xf>
    <xf numFmtId="164" fontId="39" fillId="3" borderId="0" xfId="0" applyNumberFormat="1" applyFont="1" applyFill="1" applyProtection="1">
      <protection hidden="1"/>
    </xf>
    <xf numFmtId="0" fontId="39" fillId="3" borderId="0" xfId="0" applyFont="1" applyFill="1" applyAlignment="1" applyProtection="1">
      <alignment horizontal="center"/>
      <protection hidden="1"/>
    </xf>
    <xf numFmtId="0" fontId="58" fillId="3" borderId="0" xfId="0" applyFont="1" applyFill="1" applyProtection="1">
      <protection hidden="1"/>
    </xf>
    <xf numFmtId="0" fontId="40" fillId="3" borderId="0" xfId="0" applyFont="1" applyFill="1" applyProtection="1">
      <protection hidden="1"/>
    </xf>
    <xf numFmtId="165" fontId="39" fillId="3" borderId="0" xfId="0" applyNumberFormat="1" applyFont="1" applyFill="1" applyBorder="1" applyAlignment="1" applyProtection="1">
      <alignment horizontal="center"/>
      <protection hidden="1"/>
    </xf>
    <xf numFmtId="166" fontId="39" fillId="3" borderId="0" xfId="0" applyNumberFormat="1" applyFont="1" applyFill="1" applyBorder="1" applyAlignment="1" applyProtection="1">
      <alignment horizontal="center"/>
      <protection hidden="1"/>
    </xf>
    <xf numFmtId="0" fontId="45" fillId="3" borderId="18" xfId="0" applyFont="1" applyFill="1" applyBorder="1" applyProtection="1">
      <protection hidden="1"/>
    </xf>
    <xf numFmtId="0" fontId="45" fillId="3" borderId="17" xfId="0" applyFont="1" applyFill="1" applyBorder="1" applyProtection="1">
      <protection hidden="1"/>
    </xf>
    <xf numFmtId="165" fontId="52" fillId="3" borderId="17" xfId="0" applyNumberFormat="1" applyFont="1" applyFill="1" applyBorder="1" applyProtection="1">
      <protection hidden="1"/>
    </xf>
    <xf numFmtId="2" fontId="52" fillId="3" borderId="18" xfId="0" applyNumberFormat="1" applyFont="1" applyFill="1" applyBorder="1" applyProtection="1">
      <protection hidden="1"/>
    </xf>
    <xf numFmtId="0" fontId="21" fillId="3" borderId="0" xfId="0" applyFont="1" applyFill="1" applyAlignment="1" applyProtection="1">
      <alignment horizontal="center" vertical="center"/>
      <protection hidden="1"/>
    </xf>
    <xf numFmtId="0" fontId="43" fillId="3" borderId="0" xfId="0" applyFont="1" applyFill="1" applyBorder="1" applyProtection="1">
      <protection hidden="1"/>
    </xf>
    <xf numFmtId="0" fontId="26" fillId="3" borderId="0" xfId="0" applyFont="1" applyFill="1" applyBorder="1"/>
    <xf numFmtId="0" fontId="39" fillId="3" borderId="0" xfId="0" applyFont="1" applyFill="1" applyBorder="1"/>
    <xf numFmtId="0" fontId="1" fillId="0" borderId="0" xfId="0" applyFont="1" applyFill="1" applyBorder="1" applyProtection="1">
      <protection locked="0"/>
    </xf>
    <xf numFmtId="0" fontId="39" fillId="3" borderId="0" xfId="0" applyFont="1" applyFill="1" applyAlignment="1" applyProtection="1">
      <alignment horizontal="center" vertical="top" wrapText="1"/>
      <protection hidden="1"/>
    </xf>
    <xf numFmtId="0" fontId="14" fillId="3" borderId="0" xfId="0" applyFont="1" applyFill="1" applyBorder="1" applyProtection="1">
      <protection hidden="1"/>
    </xf>
    <xf numFmtId="0" fontId="24" fillId="7" borderId="0" xfId="0" applyFont="1" applyFill="1" applyBorder="1" applyAlignment="1" applyProtection="1">
      <alignment horizontal="left" vertical="top"/>
      <protection hidden="1"/>
    </xf>
    <xf numFmtId="0" fontId="21" fillId="3" borderId="0" xfId="0" applyFont="1" applyFill="1" applyBorder="1" applyAlignment="1" applyProtection="1">
      <alignment horizontal="left"/>
      <protection hidden="1"/>
    </xf>
    <xf numFmtId="0" fontId="39" fillId="3"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left" vertical="center"/>
      <protection hidden="1"/>
    </xf>
    <xf numFmtId="0" fontId="39" fillId="0" borderId="0" xfId="0" applyFont="1" applyFill="1" applyAlignment="1" applyProtection="1">
      <alignment horizontal="left" vertical="center"/>
      <protection hidden="1"/>
    </xf>
    <xf numFmtId="0" fontId="39" fillId="0" borderId="0" xfId="0" applyFont="1" applyFill="1" applyAlignment="1" applyProtection="1">
      <alignment horizontal="center" vertical="center"/>
      <protection hidden="1"/>
    </xf>
    <xf numFmtId="165" fontId="39" fillId="0" borderId="0" xfId="0" applyNumberFormat="1" applyFont="1" applyFill="1" applyAlignment="1" applyProtection="1">
      <alignment horizontal="center" vertical="center"/>
      <protection hidden="1"/>
    </xf>
    <xf numFmtId="2" fontId="39" fillId="0" borderId="0" xfId="0" applyNumberFormat="1" applyFont="1" applyFill="1" applyAlignment="1" applyProtection="1">
      <alignment horizontal="center" vertical="center"/>
      <protection hidden="1"/>
    </xf>
    <xf numFmtId="0" fontId="39" fillId="0" borderId="0" xfId="0" applyFont="1" applyFill="1" applyBorder="1" applyAlignment="1" applyProtection="1">
      <alignment horizontal="center" vertical="center"/>
      <protection hidden="1"/>
    </xf>
    <xf numFmtId="49" fontId="39" fillId="0" borderId="0" xfId="0" applyNumberFormat="1" applyFont="1" applyFill="1" applyBorder="1" applyAlignment="1" applyProtection="1">
      <alignment horizontal="center" vertical="center"/>
      <protection hidden="1"/>
    </xf>
    <xf numFmtId="2" fontId="39" fillId="0" borderId="0" xfId="0" applyNumberFormat="1"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26" fillId="3" borderId="0" xfId="0" applyFont="1" applyFill="1" applyAlignment="1" applyProtection="1">
      <alignment horizontal="center"/>
      <protection hidden="1"/>
    </xf>
    <xf numFmtId="165" fontId="39" fillId="3" borderId="0" xfId="0" applyNumberFormat="1" applyFont="1" applyFill="1" applyAlignment="1" applyProtection="1">
      <protection hidden="1"/>
    </xf>
    <xf numFmtId="0" fontId="2" fillId="0" borderId="0" xfId="0" applyFont="1" applyFill="1" applyAlignment="1" applyProtection="1">
      <alignment horizontal="center" vertical="center"/>
      <protection hidden="1"/>
    </xf>
    <xf numFmtId="0" fontId="55" fillId="3" borderId="0" xfId="0" applyFont="1" applyFill="1" applyProtection="1">
      <protection hidden="1"/>
    </xf>
    <xf numFmtId="0" fontId="45" fillId="3" borderId="0" xfId="0" applyFont="1" applyFill="1" applyAlignment="1" applyProtection="1">
      <alignment horizontal="left"/>
      <protection hidden="1"/>
    </xf>
    <xf numFmtId="0" fontId="39" fillId="3" borderId="0" xfId="0" applyFont="1" applyFill="1" applyAlignment="1" applyProtection="1">
      <alignment vertical="center"/>
      <protection hidden="1"/>
    </xf>
    <xf numFmtId="0" fontId="39" fillId="3" borderId="0" xfId="0" applyFont="1" applyFill="1" applyAlignment="1" applyProtection="1">
      <alignment horizontal="left" vertical="center"/>
      <protection hidden="1"/>
    </xf>
    <xf numFmtId="0" fontId="39" fillId="3" borderId="0" xfId="0" applyFont="1" applyFill="1" applyAlignment="1" applyProtection="1">
      <alignment horizontal="right"/>
      <protection hidden="1"/>
    </xf>
    <xf numFmtId="0" fontId="45" fillId="3" borderId="0" xfId="0" applyFont="1" applyFill="1" applyProtection="1">
      <protection hidden="1"/>
    </xf>
    <xf numFmtId="0" fontId="23" fillId="3" borderId="0" xfId="0" applyFont="1" applyFill="1" applyAlignment="1" applyProtection="1">
      <alignment vertical="top"/>
      <protection hidden="1"/>
    </xf>
    <xf numFmtId="165" fontId="52" fillId="3" borderId="0" xfId="0" applyNumberFormat="1" applyFont="1" applyFill="1" applyAlignment="1" applyProtection="1">
      <alignment horizontal="right"/>
      <protection hidden="1"/>
    </xf>
    <xf numFmtId="0" fontId="64" fillId="3" borderId="0" xfId="0" applyFont="1" applyFill="1" applyAlignment="1" applyProtection="1">
      <alignment horizontal="right"/>
      <protection hidden="1"/>
    </xf>
    <xf numFmtId="0" fontId="64" fillId="3" borderId="0" xfId="0" applyFont="1" applyFill="1" applyAlignment="1" applyProtection="1">
      <alignment horizontal="center"/>
      <protection hidden="1"/>
    </xf>
    <xf numFmtId="0" fontId="61" fillId="3" borderId="0" xfId="0" applyFont="1" applyFill="1" applyAlignment="1" applyProtection="1">
      <alignment horizontal="center" vertical="center"/>
      <protection hidden="1"/>
    </xf>
    <xf numFmtId="0" fontId="66" fillId="3" borderId="0" xfId="0" applyFont="1" applyFill="1" applyAlignment="1" applyProtection="1">
      <alignment horizontal="right" vertical="top"/>
      <protection hidden="1"/>
    </xf>
    <xf numFmtId="0" fontId="57" fillId="3" borderId="0" xfId="0" applyFont="1" applyFill="1" applyProtection="1">
      <protection hidden="1"/>
    </xf>
    <xf numFmtId="0" fontId="43" fillId="3" borderId="0" xfId="0" applyFont="1" applyFill="1" applyProtection="1">
      <protection hidden="1"/>
    </xf>
    <xf numFmtId="1" fontId="26" fillId="3" borderId="0" xfId="0" applyNumberFormat="1" applyFont="1" applyFill="1" applyBorder="1" applyAlignment="1" applyProtection="1">
      <alignment horizontal="center"/>
      <protection hidden="1"/>
    </xf>
    <xf numFmtId="0" fontId="59" fillId="3" borderId="0" xfId="0" applyFont="1" applyFill="1" applyBorder="1" applyProtection="1">
      <protection hidden="1"/>
    </xf>
    <xf numFmtId="164" fontId="67" fillId="3" borderId="0" xfId="0" applyNumberFormat="1" applyFont="1" applyFill="1" applyBorder="1" applyProtection="1">
      <protection hidden="1"/>
    </xf>
    <xf numFmtId="164" fontId="33" fillId="11" borderId="0" xfId="2" applyNumberFormat="1" applyFont="1" applyFill="1" applyBorder="1" applyProtection="1">
      <protection hidden="1"/>
    </xf>
    <xf numFmtId="164" fontId="33" fillId="11" borderId="16" xfId="0" applyNumberFormat="1" applyFont="1" applyFill="1" applyBorder="1" applyProtection="1">
      <protection hidden="1"/>
    </xf>
    <xf numFmtId="0" fontId="45" fillId="3" borderId="11" xfId="0" applyFont="1" applyFill="1" applyBorder="1" applyAlignment="1" applyProtection="1">
      <alignment horizontal="center"/>
      <protection hidden="1"/>
    </xf>
    <xf numFmtId="2" fontId="39" fillId="0" borderId="15" xfId="0" applyNumberFormat="1" applyFont="1" applyFill="1" applyBorder="1" applyAlignment="1" applyProtection="1">
      <alignment horizontal="center"/>
      <protection hidden="1"/>
    </xf>
    <xf numFmtId="0" fontId="45" fillId="3" borderId="12" xfId="0" applyFont="1" applyFill="1" applyBorder="1" applyProtection="1">
      <protection hidden="1"/>
    </xf>
    <xf numFmtId="164" fontId="45" fillId="3" borderId="0" xfId="0" applyNumberFormat="1" applyFont="1" applyFill="1" applyAlignment="1" applyProtection="1">
      <alignment horizontal="center"/>
      <protection hidden="1"/>
    </xf>
    <xf numFmtId="0" fontId="45" fillId="3" borderId="0" xfId="0" applyFont="1" applyFill="1" applyAlignment="1" applyProtection="1">
      <alignment horizontal="center"/>
      <protection hidden="1"/>
    </xf>
    <xf numFmtId="164" fontId="45" fillId="3" borderId="20" xfId="0" applyNumberFormat="1" applyFont="1" applyFill="1" applyBorder="1" applyAlignment="1" applyProtection="1">
      <alignment horizontal="center"/>
      <protection hidden="1"/>
    </xf>
    <xf numFmtId="164" fontId="45" fillId="3" borderId="21" xfId="0" applyNumberFormat="1" applyFont="1" applyFill="1" applyBorder="1" applyAlignment="1" applyProtection="1">
      <alignment horizontal="center"/>
      <protection hidden="1"/>
    </xf>
    <xf numFmtId="0" fontId="45" fillId="3" borderId="22" xfId="0" applyFont="1" applyFill="1" applyBorder="1" applyAlignment="1" applyProtection="1">
      <alignment horizontal="center"/>
      <protection hidden="1"/>
    </xf>
    <xf numFmtId="0" fontId="39" fillId="3" borderId="17" xfId="0" applyFont="1" applyFill="1" applyBorder="1" applyProtection="1">
      <protection hidden="1"/>
    </xf>
    <xf numFmtId="1" fontId="39" fillId="3" borderId="17" xfId="0" applyNumberFormat="1" applyFont="1" applyFill="1" applyBorder="1" applyAlignment="1" applyProtection="1">
      <alignment horizontal="center"/>
      <protection hidden="1"/>
    </xf>
    <xf numFmtId="0" fontId="39" fillId="3" borderId="18" xfId="0" applyFont="1" applyFill="1" applyBorder="1" applyProtection="1">
      <protection hidden="1"/>
    </xf>
    <xf numFmtId="1" fontId="39" fillId="3" borderId="18" xfId="0" applyNumberFormat="1" applyFont="1" applyFill="1" applyBorder="1" applyAlignment="1" applyProtection="1">
      <alignment horizontal="center"/>
      <protection hidden="1"/>
    </xf>
    <xf numFmtId="0" fontId="45" fillId="0" borderId="0" xfId="0" applyFont="1" applyProtection="1">
      <protection hidden="1"/>
    </xf>
    <xf numFmtId="0" fontId="49" fillId="3" borderId="0" xfId="1" applyFont="1" applyFill="1" applyBorder="1" applyProtection="1">
      <protection locked="0" hidden="1"/>
    </xf>
    <xf numFmtId="164" fontId="49" fillId="3" borderId="0" xfId="0" applyNumberFormat="1" applyFont="1" applyFill="1" applyBorder="1" applyProtection="1">
      <protection hidden="1"/>
    </xf>
    <xf numFmtId="0" fontId="49" fillId="0" borderId="0" xfId="0" applyFont="1" applyProtection="1">
      <protection hidden="1"/>
    </xf>
    <xf numFmtId="0" fontId="49" fillId="0" borderId="0" xfId="1" applyFont="1" applyBorder="1" applyProtection="1">
      <protection locked="0" hidden="1"/>
    </xf>
    <xf numFmtId="0" fontId="49" fillId="3" borderId="0" xfId="0" applyFont="1" applyFill="1" applyProtection="1">
      <protection hidden="1"/>
    </xf>
    <xf numFmtId="0" fontId="49" fillId="3" borderId="0" xfId="0" applyFont="1" applyFill="1" applyBorder="1" applyAlignment="1" applyProtection="1">
      <alignment wrapText="1"/>
      <protection hidden="1"/>
    </xf>
    <xf numFmtId="165" fontId="52" fillId="3" borderId="26" xfId="0" applyNumberFormat="1" applyFont="1" applyFill="1" applyBorder="1" applyProtection="1">
      <protection hidden="1"/>
    </xf>
    <xf numFmtId="0" fontId="45" fillId="3" borderId="26" xfId="0" applyFont="1" applyFill="1" applyBorder="1" applyProtection="1">
      <protection hidden="1"/>
    </xf>
    <xf numFmtId="0" fontId="45" fillId="3" borderId="26" xfId="0" applyFont="1" applyFill="1" applyBorder="1" applyAlignment="1" applyProtection="1">
      <alignment horizontal="center" vertical="center" wrapText="1"/>
      <protection hidden="1"/>
    </xf>
    <xf numFmtId="164" fontId="52" fillId="3" borderId="26" xfId="0" applyNumberFormat="1" applyFont="1" applyFill="1" applyBorder="1" applyAlignment="1" applyProtection="1">
      <alignment vertical="center"/>
      <protection hidden="1"/>
    </xf>
    <xf numFmtId="0" fontId="45" fillId="3" borderId="26" xfId="0" applyFont="1" applyFill="1" applyBorder="1" applyAlignment="1" applyProtection="1">
      <alignment vertical="center"/>
      <protection hidden="1"/>
    </xf>
    <xf numFmtId="0" fontId="45" fillId="0" borderId="26" xfId="0" applyFont="1" applyBorder="1" applyProtection="1">
      <protection hidden="1"/>
    </xf>
    <xf numFmtId="2" fontId="39" fillId="3" borderId="0" xfId="0" applyNumberFormat="1" applyFont="1" applyFill="1" applyAlignment="1" applyProtection="1">
      <alignment horizontal="right" vertical="center"/>
      <protection hidden="1"/>
    </xf>
    <xf numFmtId="0" fontId="7" fillId="2" borderId="0" xfId="0" applyFont="1" applyFill="1" applyAlignment="1" applyProtection="1">
      <protection hidden="1"/>
    </xf>
    <xf numFmtId="0" fontId="39" fillId="3" borderId="0" xfId="0" applyFont="1" applyFill="1" applyAlignment="1" applyProtection="1">
      <protection hidden="1"/>
    </xf>
    <xf numFmtId="0" fontId="76" fillId="3" borderId="0" xfId="1" applyFont="1" applyFill="1" applyBorder="1" applyProtection="1">
      <protection hidden="1"/>
    </xf>
    <xf numFmtId="0" fontId="76" fillId="3" borderId="0" xfId="0" applyFont="1" applyFill="1" applyBorder="1" applyProtection="1">
      <protection hidden="1"/>
    </xf>
    <xf numFmtId="2" fontId="76" fillId="3" borderId="0" xfId="0" applyNumberFormat="1" applyFont="1" applyFill="1" applyBorder="1" applyProtection="1">
      <protection hidden="1"/>
    </xf>
    <xf numFmtId="2" fontId="40" fillId="3" borderId="0" xfId="0" applyNumberFormat="1" applyFont="1" applyFill="1" applyBorder="1" applyProtection="1">
      <protection hidden="1"/>
    </xf>
    <xf numFmtId="0" fontId="2" fillId="0" borderId="1" xfId="0" applyFont="1" applyFill="1" applyBorder="1" applyProtection="1">
      <protection hidden="1"/>
    </xf>
    <xf numFmtId="0" fontId="14" fillId="3" borderId="0" xfId="0" applyFont="1" applyFill="1" applyAlignment="1" applyProtection="1">
      <alignment vertical="top"/>
      <protection hidden="1"/>
    </xf>
    <xf numFmtId="0" fontId="69" fillId="3" borderId="0" xfId="0" applyFont="1" applyFill="1" applyBorder="1" applyProtection="1">
      <protection hidden="1"/>
    </xf>
    <xf numFmtId="0" fontId="77" fillId="3" borderId="0" xfId="0" applyFont="1" applyFill="1" applyBorder="1" applyProtection="1">
      <protection hidden="1"/>
    </xf>
    <xf numFmtId="0" fontId="36" fillId="3" borderId="0" xfId="0" applyFont="1" applyFill="1" applyBorder="1" applyAlignment="1" applyProtection="1">
      <alignment horizontal="left"/>
      <protection hidden="1"/>
    </xf>
    <xf numFmtId="0" fontId="36" fillId="3" borderId="0" xfId="0" applyFont="1" applyFill="1" applyBorder="1" applyProtection="1">
      <protection hidden="1"/>
    </xf>
    <xf numFmtId="0" fontId="49" fillId="7" borderId="0" xfId="0" applyFont="1" applyFill="1" applyAlignment="1" applyProtection="1">
      <alignment horizontal="left" vertical="top"/>
      <protection hidden="1"/>
    </xf>
    <xf numFmtId="0" fontId="45" fillId="3" borderId="0" xfId="0" applyFont="1" applyFill="1" applyBorder="1" applyAlignment="1" applyProtection="1">
      <alignment horizontal="center"/>
      <protection hidden="1"/>
    </xf>
    <xf numFmtId="0" fontId="70" fillId="3" borderId="0" xfId="0" applyFont="1" applyFill="1" applyBorder="1" applyAlignment="1" applyProtection="1">
      <alignment horizontal="right"/>
      <protection hidden="1"/>
    </xf>
    <xf numFmtId="0" fontId="12" fillId="3" borderId="19" xfId="0" applyFont="1" applyFill="1" applyBorder="1" applyAlignment="1" applyProtection="1">
      <alignment vertical="center" wrapText="1"/>
      <protection hidden="1"/>
    </xf>
    <xf numFmtId="0" fontId="37" fillId="3" borderId="0" xfId="0" applyFont="1" applyFill="1" applyAlignment="1" applyProtection="1">
      <alignment horizontal="left" vertical="center" wrapText="1"/>
      <protection hidden="1"/>
    </xf>
    <xf numFmtId="0" fontId="12" fillId="3" borderId="0" xfId="0" applyFont="1" applyFill="1" applyAlignment="1" applyProtection="1">
      <alignment horizontal="left" vertical="center" wrapText="1"/>
      <protection hidden="1"/>
    </xf>
    <xf numFmtId="0" fontId="3" fillId="0" borderId="0" xfId="0" applyFont="1" applyFill="1" applyAlignment="1" applyProtection="1">
      <protection locked="0"/>
    </xf>
    <xf numFmtId="0" fontId="7" fillId="0" borderId="0" xfId="0" applyFont="1" applyFill="1" applyAlignment="1" applyProtection="1">
      <protection hidden="1"/>
    </xf>
    <xf numFmtId="0" fontId="37" fillId="3" borderId="0" xfId="0" applyFont="1" applyFill="1" applyAlignment="1" applyProtection="1">
      <alignment horizontal="left" vertical="center" wrapText="1"/>
      <protection hidden="1"/>
    </xf>
    <xf numFmtId="0" fontId="26" fillId="3" borderId="0" xfId="0" applyFont="1" applyFill="1" applyBorder="1" applyAlignment="1" applyProtection="1">
      <alignment horizontal="left" wrapText="1"/>
      <protection hidden="1"/>
    </xf>
    <xf numFmtId="0" fontId="37" fillId="3" borderId="0" xfId="0" applyFont="1" applyFill="1" applyBorder="1" applyAlignment="1" applyProtection="1">
      <alignment horizontal="left" vertical="center" wrapText="1"/>
      <protection hidden="1"/>
    </xf>
    <xf numFmtId="0" fontId="72" fillId="3" borderId="0" xfId="1" applyFont="1" applyFill="1" applyAlignment="1" applyProtection="1">
      <alignment horizontal="left" vertical="center" wrapText="1"/>
      <protection hidden="1"/>
    </xf>
    <xf numFmtId="0" fontId="12" fillId="3" borderId="0" xfId="0" applyFont="1" applyFill="1" applyBorder="1" applyAlignment="1" applyProtection="1">
      <alignment horizontal="center" vertical="center" wrapText="1"/>
      <protection hidden="1"/>
    </xf>
    <xf numFmtId="0" fontId="37" fillId="3" borderId="0" xfId="0" applyFont="1" applyFill="1" applyAlignment="1" applyProtection="1">
      <alignment horizontal="left" vertical="top" wrapText="1"/>
      <protection hidden="1"/>
    </xf>
    <xf numFmtId="0" fontId="53" fillId="3" borderId="0" xfId="0" applyFont="1" applyFill="1" applyAlignment="1" applyProtection="1">
      <alignment horizontal="center"/>
      <protection hidden="1"/>
    </xf>
    <xf numFmtId="0" fontId="39" fillId="3" borderId="0" xfId="0" applyFont="1" applyFill="1" applyAlignment="1" applyProtection="1">
      <alignment horizontal="center" vertical="center"/>
      <protection hidden="1"/>
    </xf>
    <xf numFmtId="0" fontId="12" fillId="3" borderId="0" xfId="0" applyFont="1" applyFill="1" applyAlignment="1" applyProtection="1">
      <alignment horizontal="left" vertical="center" wrapText="1"/>
      <protection hidden="1"/>
    </xf>
    <xf numFmtId="0" fontId="14" fillId="3" borderId="0" xfId="0" applyFont="1" applyFill="1" applyAlignment="1" applyProtection="1">
      <alignment horizontal="left" vertical="top"/>
      <protection hidden="1"/>
    </xf>
    <xf numFmtId="0" fontId="3" fillId="3" borderId="0" xfId="0" applyFont="1" applyFill="1" applyAlignment="1" applyProtection="1">
      <alignment horizontal="left"/>
    </xf>
    <xf numFmtId="0" fontId="39" fillId="3" borderId="0" xfId="0" applyFont="1" applyFill="1" applyProtection="1"/>
    <xf numFmtId="0" fontId="1" fillId="3" borderId="0" xfId="0" applyFont="1" applyFill="1" applyProtection="1"/>
    <xf numFmtId="0" fontId="0" fillId="3" borderId="0" xfId="0" applyFill="1" applyProtection="1"/>
    <xf numFmtId="0" fontId="1" fillId="0" borderId="0" xfId="0" applyFont="1" applyFill="1" applyProtection="1"/>
    <xf numFmtId="0" fontId="0" fillId="0" borderId="0" xfId="0" applyFill="1" applyProtection="1"/>
    <xf numFmtId="0" fontId="0" fillId="0" borderId="0" xfId="0" applyProtection="1"/>
    <xf numFmtId="0" fontId="6" fillId="3" borderId="0" xfId="0" applyFont="1" applyFill="1" applyProtection="1"/>
    <xf numFmtId="0" fontId="5" fillId="3" borderId="0" xfId="0" applyFont="1" applyFill="1" applyProtection="1"/>
    <xf numFmtId="0" fontId="5" fillId="0" borderId="0" xfId="0" applyFont="1" applyFill="1" applyProtection="1"/>
    <xf numFmtId="164" fontId="40" fillId="3" borderId="0" xfId="0" applyNumberFormat="1" applyFont="1" applyFill="1" applyBorder="1" applyProtection="1">
      <protection hidden="1"/>
    </xf>
    <xf numFmtId="0" fontId="82" fillId="3" borderId="0" xfId="0" applyFont="1" applyFill="1" applyBorder="1" applyProtection="1">
      <protection hidden="1"/>
    </xf>
    <xf numFmtId="0" fontId="49" fillId="3" borderId="0" xfId="1" applyFont="1" applyFill="1" applyBorder="1" applyProtection="1">
      <protection hidden="1"/>
    </xf>
    <xf numFmtId="0" fontId="41" fillId="3" borderId="0" xfId="1" applyFont="1" applyFill="1" applyProtection="1">
      <protection hidden="1"/>
    </xf>
    <xf numFmtId="0" fontId="12" fillId="3" borderId="0" xfId="0" applyFont="1" applyFill="1" applyBorder="1" applyAlignment="1" applyProtection="1">
      <alignment horizontal="left" vertical="center" wrapText="1"/>
      <protection hidden="1"/>
    </xf>
    <xf numFmtId="0" fontId="83" fillId="3" borderId="0" xfId="0" applyFont="1" applyFill="1" applyBorder="1" applyAlignment="1" applyProtection="1">
      <alignment horizontal="center" vertical="center" wrapText="1"/>
      <protection hidden="1"/>
    </xf>
    <xf numFmtId="0" fontId="72" fillId="3" borderId="0" xfId="1" applyFont="1" applyFill="1" applyBorder="1" applyAlignment="1" applyProtection="1">
      <alignment horizontal="center" vertical="center" wrapText="1"/>
      <protection hidden="1"/>
    </xf>
    <xf numFmtId="0" fontId="50" fillId="0" borderId="0" xfId="0" applyFont="1" applyProtection="1">
      <protection hidden="1"/>
    </xf>
    <xf numFmtId="0" fontId="50" fillId="3" borderId="0" xfId="0" applyFont="1" applyFill="1" applyProtection="1">
      <protection hidden="1"/>
    </xf>
    <xf numFmtId="0" fontId="37" fillId="3" borderId="0" xfId="0" applyFont="1" applyFill="1" applyBorder="1" applyAlignment="1" applyProtection="1">
      <alignment horizontal="left" vertical="top" wrapText="1"/>
      <protection hidden="1"/>
    </xf>
    <xf numFmtId="0" fontId="2" fillId="0" borderId="0" xfId="0" applyFont="1" applyProtection="1">
      <protection hidden="1"/>
    </xf>
    <xf numFmtId="0" fontId="2" fillId="3" borderId="0" xfId="0" applyFont="1" applyFill="1" applyProtection="1"/>
    <xf numFmtId="0" fontId="2" fillId="0" borderId="0" xfId="0" applyFont="1" applyFill="1" applyProtection="1"/>
    <xf numFmtId="0" fontId="3" fillId="2" borderId="0" xfId="0" applyFont="1" applyFill="1" applyAlignment="1" applyProtection="1"/>
    <xf numFmtId="0" fontId="81" fillId="3" borderId="0" xfId="1" applyFont="1" applyFill="1" applyBorder="1" applyProtection="1">
      <protection hidden="1"/>
    </xf>
    <xf numFmtId="0" fontId="70" fillId="0" borderId="0" xfId="0" applyFont="1" applyAlignment="1" applyProtection="1">
      <alignment horizontal="right"/>
    </xf>
    <xf numFmtId="0" fontId="53" fillId="3" borderId="0" xfId="1" applyFont="1" applyFill="1" applyBorder="1" applyAlignment="1" applyProtection="1">
      <alignment horizontal="right"/>
      <protection locked="0" hidden="1"/>
    </xf>
    <xf numFmtId="0" fontId="39" fillId="0" borderId="0" xfId="0" applyFont="1" applyProtection="1"/>
    <xf numFmtId="0" fontId="39" fillId="0" borderId="0" xfId="0" applyFont="1" applyFill="1" applyProtection="1"/>
    <xf numFmtId="0" fontId="0" fillId="3" borderId="0" xfId="0" applyFont="1" applyFill="1" applyProtection="1"/>
    <xf numFmtId="0" fontId="0" fillId="3" borderId="0" xfId="0" applyFont="1" applyFill="1" applyBorder="1" applyProtection="1"/>
    <xf numFmtId="0" fontId="0" fillId="0" borderId="0" xfId="0" applyFont="1" applyFill="1" applyBorder="1" applyProtection="1"/>
    <xf numFmtId="0" fontId="0" fillId="0" borderId="0" xfId="0" applyFont="1" applyFill="1" applyProtection="1"/>
    <xf numFmtId="0" fontId="53" fillId="3" borderId="0" xfId="0" applyFont="1" applyFill="1" applyAlignment="1" applyProtection="1">
      <alignment horizontal="right"/>
      <protection locked="0" hidden="1"/>
    </xf>
    <xf numFmtId="0" fontId="28" fillId="3" borderId="0" xfId="0" applyFont="1" applyFill="1" applyBorder="1" applyProtection="1">
      <protection hidden="1"/>
    </xf>
    <xf numFmtId="2" fontId="39" fillId="3" borderId="0" xfId="0" applyNumberFormat="1" applyFont="1" applyFill="1" applyBorder="1" applyAlignment="1" applyProtection="1">
      <alignment horizontal="center"/>
    </xf>
    <xf numFmtId="0" fontId="39" fillId="3" borderId="0" xfId="0" applyFont="1" applyFill="1" applyBorder="1" applyAlignment="1" applyProtection="1">
      <alignment horizontal="center"/>
    </xf>
    <xf numFmtId="0" fontId="2" fillId="3" borderId="0" xfId="0" applyFont="1" applyFill="1" applyBorder="1" applyProtection="1"/>
    <xf numFmtId="0" fontId="2" fillId="0" borderId="0" xfId="0" applyFont="1" applyFill="1" applyBorder="1" applyProtection="1"/>
    <xf numFmtId="0" fontId="2" fillId="3" borderId="1" xfId="0" applyFont="1" applyFill="1" applyBorder="1" applyProtection="1"/>
    <xf numFmtId="0" fontId="2" fillId="0" borderId="1" xfId="0" applyFont="1" applyFill="1" applyBorder="1" applyProtection="1"/>
    <xf numFmtId="0" fontId="2" fillId="5" borderId="0" xfId="0" applyFont="1" applyFill="1" applyProtection="1"/>
    <xf numFmtId="0" fontId="24" fillId="9" borderId="0" xfId="0" applyFont="1" applyFill="1" applyAlignment="1" applyProtection="1">
      <alignment horizontal="center" vertical="center"/>
    </xf>
    <xf numFmtId="0" fontId="49" fillId="0" borderId="0" xfId="1" applyFont="1" applyProtection="1">
      <protection locked="0" hidden="1"/>
    </xf>
    <xf numFmtId="2" fontId="84" fillId="3" borderId="0" xfId="0" applyNumberFormat="1" applyFont="1" applyFill="1" applyBorder="1" applyAlignment="1" applyProtection="1">
      <alignment horizontal="right"/>
      <protection hidden="1"/>
    </xf>
    <xf numFmtId="168" fontId="84" fillId="3" borderId="0" xfId="0" quotePrefix="1" applyNumberFormat="1" applyFont="1" applyFill="1" applyBorder="1" applyAlignment="1" applyProtection="1">
      <alignment horizontal="right"/>
      <protection hidden="1"/>
    </xf>
    <xf numFmtId="168" fontId="84" fillId="3" borderId="0" xfId="0" quotePrefix="1" applyNumberFormat="1" applyFont="1" applyFill="1" applyBorder="1" applyAlignment="1" applyProtection="1">
      <alignment horizontal="left"/>
      <protection hidden="1"/>
    </xf>
    <xf numFmtId="2" fontId="84" fillId="3" borderId="0" xfId="0" applyNumberFormat="1" applyFont="1" applyFill="1" applyBorder="1" applyAlignment="1" applyProtection="1">
      <alignment horizontal="left"/>
      <protection hidden="1"/>
    </xf>
    <xf numFmtId="0" fontId="78" fillId="3" borderId="0" xfId="0" applyFont="1" applyFill="1" applyBorder="1" applyProtection="1">
      <protection hidden="1"/>
    </xf>
    <xf numFmtId="0" fontId="78" fillId="0" borderId="0" xfId="0" applyFont="1" applyFill="1" applyBorder="1" applyProtection="1">
      <protection hidden="1"/>
    </xf>
    <xf numFmtId="0" fontId="85" fillId="0" borderId="0" xfId="0" applyFont="1" applyFill="1" applyProtection="1">
      <protection hidden="1"/>
    </xf>
    <xf numFmtId="0" fontId="84" fillId="3" borderId="0" xfId="0" applyFont="1" applyFill="1" applyBorder="1" applyAlignment="1" applyProtection="1">
      <alignment horizontal="left" wrapText="1"/>
      <protection hidden="1"/>
    </xf>
    <xf numFmtId="1" fontId="39" fillId="12" borderId="0" xfId="0" applyNumberFormat="1" applyFont="1" applyFill="1" applyBorder="1" applyProtection="1">
      <protection locked="0"/>
    </xf>
    <xf numFmtId="164" fontId="39" fillId="12" borderId="0" xfId="0" applyNumberFormat="1" applyFont="1" applyFill="1" applyBorder="1" applyProtection="1">
      <protection locked="0"/>
    </xf>
    <xf numFmtId="2" fontId="39" fillId="12" borderId="0" xfId="0" applyNumberFormat="1" applyFont="1" applyFill="1" applyBorder="1" applyProtection="1">
      <protection locked="0"/>
    </xf>
    <xf numFmtId="165" fontId="39" fillId="12" borderId="0" xfId="0" applyNumberFormat="1" applyFont="1" applyFill="1" applyBorder="1" applyProtection="1">
      <protection locked="0"/>
    </xf>
    <xf numFmtId="0" fontId="39" fillId="12" borderId="0" xfId="0" applyFont="1" applyFill="1" applyBorder="1" applyAlignment="1" applyProtection="1">
      <alignment horizontal="right"/>
      <protection locked="0"/>
    </xf>
    <xf numFmtId="1" fontId="39" fillId="12" borderId="0" xfId="0" applyNumberFormat="1" applyFont="1" applyFill="1" applyBorder="1" applyAlignment="1" applyProtection="1">
      <alignment horizontal="right"/>
      <protection locked="0"/>
    </xf>
    <xf numFmtId="2" fontId="39" fillId="12" borderId="15" xfId="0" applyNumberFormat="1" applyFont="1" applyFill="1" applyBorder="1" applyAlignment="1" applyProtection="1">
      <alignment horizontal="center"/>
      <protection locked="0"/>
    </xf>
    <xf numFmtId="0" fontId="39" fillId="12" borderId="16" xfId="0" applyFont="1" applyFill="1" applyBorder="1" applyAlignment="1" applyProtection="1">
      <alignment horizontal="center"/>
      <protection locked="0"/>
    </xf>
    <xf numFmtId="0" fontId="39" fillId="12" borderId="14" xfId="0" applyFont="1" applyFill="1" applyBorder="1" applyAlignment="1" applyProtection="1">
      <alignment horizontal="center"/>
      <protection locked="0"/>
    </xf>
    <xf numFmtId="0" fontId="12" fillId="12" borderId="2" xfId="0" applyFont="1" applyFill="1" applyBorder="1" applyAlignment="1" applyProtection="1">
      <alignment horizontal="center" vertical="center" wrapText="1"/>
      <protection hidden="1"/>
    </xf>
    <xf numFmtId="0" fontId="19" fillId="12" borderId="2" xfId="0" applyFont="1" applyFill="1" applyBorder="1" applyAlignment="1" applyProtection="1">
      <alignment vertical="center" wrapText="1"/>
      <protection hidden="1"/>
    </xf>
    <xf numFmtId="0" fontId="8" fillId="12" borderId="2" xfId="0" applyFont="1" applyFill="1" applyBorder="1" applyAlignment="1" applyProtection="1">
      <alignment vertical="center" wrapText="1"/>
      <protection hidden="1"/>
    </xf>
    <xf numFmtId="164" fontId="39" fillId="12" borderId="16" xfId="0" applyNumberFormat="1" applyFont="1" applyFill="1" applyBorder="1" applyAlignment="1" applyProtection="1">
      <alignment horizontal="center"/>
      <protection locked="0"/>
    </xf>
    <xf numFmtId="0" fontId="12" fillId="12" borderId="2" xfId="0" applyFont="1" applyFill="1" applyBorder="1" applyAlignment="1" applyProtection="1">
      <alignment vertical="center" wrapText="1"/>
      <protection hidden="1"/>
    </xf>
    <xf numFmtId="0" fontId="39" fillId="12" borderId="0" xfId="0" applyFont="1" applyFill="1" applyBorder="1" applyProtection="1">
      <protection locked="0"/>
    </xf>
    <xf numFmtId="165" fontId="39" fillId="12" borderId="0" xfId="0" applyNumberFormat="1" applyFont="1" applyFill="1" applyBorder="1" applyAlignment="1" applyProtection="1">
      <alignment horizontal="center"/>
      <protection locked="0"/>
    </xf>
    <xf numFmtId="0" fontId="45" fillId="12" borderId="2" xfId="0" applyFont="1" applyFill="1" applyBorder="1" applyAlignment="1" applyProtection="1">
      <alignment vertical="center" wrapText="1"/>
      <protection locked="0" hidden="1"/>
    </xf>
    <xf numFmtId="165" fontId="39" fillId="12" borderId="0" xfId="0" applyNumberFormat="1" applyFont="1" applyFill="1" applyBorder="1" applyAlignment="1" applyProtection="1">
      <alignment horizontal="right"/>
      <protection locked="0"/>
    </xf>
    <xf numFmtId="164" fontId="39" fillId="12" borderId="0" xfId="0" applyNumberFormat="1" applyFont="1" applyFill="1" applyBorder="1" applyAlignment="1" applyProtection="1">
      <alignment horizontal="right"/>
      <protection locked="0"/>
    </xf>
    <xf numFmtId="164" fontId="39" fillId="12" borderId="0" xfId="0" applyNumberFormat="1" applyFont="1" applyFill="1" applyBorder="1" applyAlignment="1" applyProtection="1">
      <alignment horizontal="center"/>
      <protection locked="0"/>
    </xf>
    <xf numFmtId="164" fontId="39" fillId="12" borderId="23" xfId="0" applyNumberFormat="1" applyFont="1" applyFill="1" applyBorder="1" applyAlignment="1" applyProtection="1">
      <alignment horizontal="center"/>
      <protection locked="0"/>
    </xf>
    <xf numFmtId="164" fontId="39" fillId="12" borderId="24" xfId="0" applyNumberFormat="1" applyFont="1" applyFill="1" applyBorder="1" applyAlignment="1" applyProtection="1">
      <alignment horizontal="center"/>
      <protection locked="0"/>
    </xf>
    <xf numFmtId="164" fontId="39" fillId="12" borderId="25" xfId="0" applyNumberFormat="1" applyFont="1" applyFill="1" applyBorder="1" applyAlignment="1" applyProtection="1">
      <alignment horizontal="center"/>
      <protection locked="0"/>
    </xf>
    <xf numFmtId="0" fontId="79" fillId="3" borderId="0" xfId="0" applyFont="1" applyFill="1" applyBorder="1" applyAlignment="1" applyProtection="1">
      <alignment horizontal="left" vertical="center" wrapText="1" readingOrder="1"/>
    </xf>
    <xf numFmtId="0" fontId="79" fillId="3" borderId="0" xfId="0" applyFont="1" applyFill="1" applyBorder="1" applyAlignment="1" applyProtection="1">
      <alignment vertical="center" wrapText="1" readingOrder="1"/>
    </xf>
    <xf numFmtId="0" fontId="39" fillId="3" borderId="0" xfId="0" applyFont="1" applyFill="1" applyBorder="1" applyProtection="1"/>
    <xf numFmtId="0" fontId="80" fillId="3" borderId="0" xfId="0" applyFont="1" applyFill="1" applyBorder="1" applyAlignment="1" applyProtection="1">
      <alignment wrapText="1" readingOrder="1"/>
    </xf>
    <xf numFmtId="0" fontId="62" fillId="3" borderId="0" xfId="0" applyFont="1" applyFill="1" applyBorder="1" applyAlignment="1" applyProtection="1">
      <alignment horizontal="left" vertical="center" wrapText="1" readingOrder="1"/>
    </xf>
    <xf numFmtId="0" fontId="62" fillId="3" borderId="0" xfId="0" applyFont="1" applyFill="1" applyBorder="1" applyAlignment="1" applyProtection="1">
      <alignment vertical="center" wrapText="1" readingOrder="1"/>
    </xf>
    <xf numFmtId="0" fontId="35" fillId="3" borderId="0" xfId="0" applyFont="1" applyFill="1" applyBorder="1" applyAlignment="1" applyProtection="1">
      <alignment horizontal="center" vertical="center" wrapText="1"/>
      <protection hidden="1"/>
    </xf>
    <xf numFmtId="0" fontId="53" fillId="3" borderId="0" xfId="1" applyFont="1" applyFill="1" applyAlignment="1" applyProtection="1">
      <alignment horizontal="right"/>
      <protection locked="0" hidden="1"/>
    </xf>
    <xf numFmtId="0" fontId="27" fillId="3" borderId="0" xfId="0" applyFont="1" applyFill="1" applyBorder="1" applyAlignment="1" applyProtection="1">
      <protection locked="0" hidden="1"/>
    </xf>
    <xf numFmtId="0" fontId="30" fillId="0" borderId="0" xfId="0" applyFont="1" applyFill="1" applyProtection="1"/>
    <xf numFmtId="0" fontId="25" fillId="0" borderId="0" xfId="0" applyFont="1" applyFill="1" applyProtection="1"/>
    <xf numFmtId="0" fontId="37" fillId="3" borderId="0" xfId="0" applyFont="1" applyFill="1" applyAlignment="1" applyProtection="1">
      <alignment vertical="center" wrapText="1"/>
      <protection hidden="1"/>
    </xf>
    <xf numFmtId="0" fontId="62" fillId="3" borderId="0" xfId="0" applyFont="1" applyFill="1" applyBorder="1" applyAlignment="1" applyProtection="1">
      <alignment horizontal="left" vertical="center" wrapText="1" readingOrder="1"/>
      <protection locked="0"/>
    </xf>
    <xf numFmtId="0" fontId="87" fillId="3" borderId="0" xfId="0" applyFont="1" applyFill="1" applyProtection="1">
      <protection hidden="1"/>
    </xf>
    <xf numFmtId="164" fontId="1" fillId="3" borderId="0" xfId="0" applyNumberFormat="1" applyFont="1" applyFill="1" applyBorder="1" applyProtection="1">
      <protection hidden="1"/>
    </xf>
    <xf numFmtId="2" fontId="1" fillId="3" borderId="0" xfId="0" applyNumberFormat="1" applyFont="1" applyFill="1" applyProtection="1">
      <protection hidden="1"/>
    </xf>
    <xf numFmtId="0" fontId="45" fillId="3" borderId="0" xfId="0" applyFont="1" applyFill="1" applyAlignment="1" applyProtection="1">
      <protection locked="0" hidden="1"/>
    </xf>
    <xf numFmtId="0" fontId="45" fillId="3" borderId="0" xfId="0" applyFont="1" applyFill="1" applyProtection="1">
      <protection locked="0" hidden="1"/>
    </xf>
    <xf numFmtId="0" fontId="37" fillId="3" borderId="0" xfId="0" applyFont="1" applyFill="1" applyAlignment="1" applyProtection="1">
      <alignment horizontal="left" vertical="center" wrapText="1"/>
      <protection hidden="1"/>
    </xf>
    <xf numFmtId="0" fontId="75" fillId="3" borderId="0" xfId="0" applyFont="1" applyFill="1" applyBorder="1" applyAlignment="1" applyProtection="1">
      <protection hidden="1"/>
    </xf>
    <xf numFmtId="0" fontId="86" fillId="0" borderId="0" xfId="1" applyFont="1" applyFill="1" applyBorder="1" applyAlignment="1" applyProtection="1">
      <alignment vertical="center" wrapText="1"/>
      <protection locked="0" hidden="1"/>
    </xf>
    <xf numFmtId="0" fontId="70" fillId="3" borderId="0" xfId="0" applyFont="1" applyFill="1" applyBorder="1" applyAlignment="1" applyProtection="1">
      <protection hidden="1"/>
    </xf>
    <xf numFmtId="0" fontId="89" fillId="3" borderId="0" xfId="1" applyFont="1" applyFill="1" applyBorder="1" applyProtection="1">
      <protection hidden="1"/>
    </xf>
    <xf numFmtId="0" fontId="90" fillId="3" borderId="0" xfId="1" applyFont="1" applyFill="1" applyBorder="1" applyProtection="1">
      <protection hidden="1"/>
    </xf>
    <xf numFmtId="0" fontId="43" fillId="3" borderId="0" xfId="0" applyFont="1" applyFill="1" applyBorder="1" applyAlignment="1" applyProtection="1">
      <alignment vertical="top"/>
      <protection hidden="1"/>
    </xf>
    <xf numFmtId="0" fontId="0" fillId="0" borderId="0" xfId="0" applyBorder="1" applyProtection="1"/>
    <xf numFmtId="0" fontId="70" fillId="3" borderId="0" xfId="0" applyFont="1" applyFill="1" applyBorder="1" applyAlignment="1" applyProtection="1">
      <alignment horizontal="right" vertical="top"/>
      <protection hidden="1"/>
    </xf>
    <xf numFmtId="0" fontId="73" fillId="3" borderId="0" xfId="1" applyFont="1" applyFill="1" applyBorder="1" applyProtection="1">
      <protection hidden="1"/>
    </xf>
    <xf numFmtId="0" fontId="73" fillId="3" borderId="0" xfId="1" applyFont="1" applyFill="1" applyAlignment="1" applyProtection="1">
      <alignment horizontal="left" wrapText="1"/>
      <protection hidden="1"/>
    </xf>
    <xf numFmtId="0" fontId="86" fillId="0" borderId="0" xfId="1" applyFont="1" applyFill="1" applyBorder="1" applyAlignment="1" applyProtection="1">
      <alignment horizontal="center" vertical="center" wrapText="1"/>
      <protection locked="0" hidden="1"/>
    </xf>
    <xf numFmtId="0" fontId="22" fillId="6" borderId="0" xfId="0" applyFont="1" applyFill="1" applyAlignment="1" applyProtection="1">
      <alignment horizontal="left" vertical="top"/>
      <protection hidden="1"/>
    </xf>
    <xf numFmtId="0" fontId="71" fillId="5" borderId="0" xfId="0" applyFont="1" applyFill="1" applyAlignment="1" applyProtection="1">
      <alignment horizontal="center" vertical="center"/>
      <protection hidden="1"/>
    </xf>
    <xf numFmtId="0" fontId="37" fillId="3" borderId="0" xfId="0" applyFont="1" applyFill="1" applyAlignment="1" applyProtection="1">
      <alignment horizontal="left" vertical="center" wrapText="1"/>
      <protection hidden="1"/>
    </xf>
    <xf numFmtId="0" fontId="19" fillId="3" borderId="0" xfId="0" applyFont="1" applyFill="1" applyAlignment="1" applyProtection="1">
      <alignment horizontal="left" vertical="center" wrapText="1"/>
      <protection hidden="1"/>
    </xf>
    <xf numFmtId="0" fontId="40" fillId="6" borderId="0" xfId="0" applyFont="1" applyFill="1" applyBorder="1" applyAlignment="1" applyProtection="1">
      <alignment horizontal="center" wrapText="1"/>
      <protection hidden="1"/>
    </xf>
    <xf numFmtId="0" fontId="37" fillId="3" borderId="0" xfId="0" applyFont="1" applyFill="1" applyBorder="1" applyAlignment="1" applyProtection="1">
      <alignment horizontal="left" vertical="center" wrapText="1"/>
      <protection hidden="1"/>
    </xf>
    <xf numFmtId="0" fontId="16" fillId="5" borderId="0" xfId="0" applyFont="1" applyFill="1" applyBorder="1" applyAlignment="1" applyProtection="1">
      <alignment horizontal="center" vertical="center"/>
      <protection hidden="1"/>
    </xf>
    <xf numFmtId="0" fontId="72" fillId="3" borderId="0" xfId="1" applyFont="1" applyFill="1" applyBorder="1" applyAlignment="1" applyProtection="1">
      <alignment horizontal="center" vertical="center"/>
      <protection hidden="1"/>
    </xf>
    <xf numFmtId="0" fontId="72" fillId="3" borderId="0" xfId="1" applyFont="1" applyFill="1" applyBorder="1" applyAlignment="1" applyProtection="1">
      <alignment horizontal="center" vertical="center" wrapText="1"/>
      <protection hidden="1"/>
    </xf>
    <xf numFmtId="0" fontId="78" fillId="3" borderId="0" xfId="0" applyFont="1" applyFill="1" applyBorder="1" applyAlignment="1" applyProtection="1">
      <alignment horizontal="left" vertical="top" wrapText="1"/>
      <protection hidden="1"/>
    </xf>
    <xf numFmtId="0" fontId="22" fillId="6" borderId="0" xfId="0" applyFont="1" applyFill="1" applyBorder="1" applyAlignment="1" applyProtection="1">
      <alignment horizontal="left" vertical="top"/>
      <protection hidden="1"/>
    </xf>
    <xf numFmtId="0" fontId="72" fillId="3" borderId="0" xfId="1" applyFont="1" applyFill="1" applyAlignment="1" applyProtection="1">
      <alignment horizontal="left" vertical="center" wrapText="1"/>
      <protection locked="0" hidden="1"/>
    </xf>
    <xf numFmtId="0" fontId="2" fillId="9" borderId="0" xfId="0" applyFont="1" applyFill="1" applyAlignment="1" applyProtection="1">
      <alignment horizontal="center"/>
      <protection hidden="1"/>
    </xf>
    <xf numFmtId="0" fontId="61" fillId="5" borderId="0" xfId="0" applyFont="1" applyFill="1" applyBorder="1" applyAlignment="1" applyProtection="1">
      <alignment horizontal="center" vertical="center"/>
      <protection hidden="1"/>
    </xf>
    <xf numFmtId="0" fontId="26" fillId="3" borderId="0" xfId="0" applyFont="1" applyFill="1" applyBorder="1" applyAlignment="1" applyProtection="1">
      <alignment horizontal="left" wrapText="1"/>
      <protection hidden="1"/>
    </xf>
    <xf numFmtId="0" fontId="84" fillId="3" borderId="0" xfId="0" applyFont="1" applyFill="1" applyBorder="1" applyAlignment="1" applyProtection="1">
      <alignment horizontal="left" wrapText="1"/>
      <protection hidden="1"/>
    </xf>
    <xf numFmtId="0" fontId="20" fillId="9" borderId="0" xfId="0" applyFont="1" applyFill="1" applyAlignment="1" applyProtection="1">
      <alignment horizontal="center"/>
      <protection hidden="1"/>
    </xf>
    <xf numFmtId="0" fontId="45" fillId="3" borderId="0" xfId="0" applyFont="1" applyFill="1" applyBorder="1" applyAlignment="1" applyProtection="1">
      <alignment horizontal="left" wrapText="1"/>
      <protection hidden="1"/>
    </xf>
    <xf numFmtId="0" fontId="78" fillId="3" borderId="0" xfId="0" applyFont="1" applyFill="1" applyBorder="1" applyAlignment="1" applyProtection="1">
      <alignment horizontal="left" vertical="center" wrapText="1"/>
      <protection hidden="1"/>
    </xf>
    <xf numFmtId="0" fontId="16" fillId="5" borderId="0" xfId="0" applyFont="1" applyFill="1" applyAlignment="1" applyProtection="1">
      <alignment horizontal="center" vertical="center"/>
      <protection hidden="1"/>
    </xf>
    <xf numFmtId="0" fontId="25" fillId="6" borderId="0" xfId="0" applyFont="1" applyFill="1" applyBorder="1" applyAlignment="1" applyProtection="1">
      <alignment horizontal="left" vertical="top"/>
      <protection hidden="1"/>
    </xf>
    <xf numFmtId="0" fontId="12" fillId="3" borderId="0" xfId="0" applyFont="1" applyFill="1" applyBorder="1" applyAlignment="1" applyProtection="1">
      <alignment horizontal="center" vertical="center" wrapText="1"/>
      <protection hidden="1"/>
    </xf>
    <xf numFmtId="0" fontId="45" fillId="3" borderId="26" xfId="0" applyFont="1" applyFill="1" applyBorder="1" applyAlignment="1" applyProtection="1">
      <alignment horizontal="left"/>
      <protection hidden="1"/>
    </xf>
    <xf numFmtId="0" fontId="45" fillId="3" borderId="0" xfId="0" applyFont="1" applyFill="1" applyBorder="1" applyAlignment="1" applyProtection="1">
      <alignment horizontal="left"/>
      <protection hidden="1"/>
    </xf>
    <xf numFmtId="0" fontId="0" fillId="9" borderId="0" xfId="0" applyFill="1" applyAlignment="1" applyProtection="1">
      <alignment horizontal="center"/>
      <protection hidden="1"/>
    </xf>
    <xf numFmtId="0" fontId="37" fillId="3" borderId="0" xfId="0" applyFont="1" applyFill="1" applyAlignment="1" applyProtection="1">
      <alignment vertical="top" wrapText="1"/>
      <protection hidden="1"/>
    </xf>
    <xf numFmtId="0" fontId="37" fillId="3" borderId="0" xfId="0" applyFont="1" applyFill="1" applyAlignment="1" applyProtection="1">
      <alignment horizontal="left" vertical="top" wrapText="1"/>
      <protection hidden="1"/>
    </xf>
    <xf numFmtId="0" fontId="39" fillId="9" borderId="0" xfId="0" applyFont="1" applyFill="1" applyAlignment="1" applyProtection="1">
      <alignment horizontal="center"/>
      <protection hidden="1"/>
    </xf>
    <xf numFmtId="0" fontId="22" fillId="5" borderId="0" xfId="0" applyFont="1" applyFill="1" applyAlignment="1" applyProtection="1">
      <alignment horizontal="center" vertical="center"/>
      <protection hidden="1"/>
    </xf>
    <xf numFmtId="0" fontId="22" fillId="5" borderId="0" xfId="0" applyFont="1" applyFill="1" applyBorder="1" applyAlignment="1" applyProtection="1">
      <alignment horizontal="center" vertical="center"/>
      <protection hidden="1"/>
    </xf>
    <xf numFmtId="0" fontId="24" fillId="6" borderId="0" xfId="0" applyFont="1" applyFill="1" applyBorder="1" applyAlignment="1" applyProtection="1">
      <alignment horizontal="left" vertical="top"/>
      <protection hidden="1"/>
    </xf>
    <xf numFmtId="0" fontId="16" fillId="9" borderId="0" xfId="0" applyFont="1" applyFill="1" applyAlignment="1" applyProtection="1">
      <alignment horizontal="center" vertical="center"/>
      <protection hidden="1"/>
    </xf>
    <xf numFmtId="0" fontId="61" fillId="5" borderId="0" xfId="0" applyFont="1" applyFill="1" applyAlignment="1" applyProtection="1">
      <alignment horizontal="center" vertical="center"/>
      <protection hidden="1"/>
    </xf>
    <xf numFmtId="0" fontId="53" fillId="3" borderId="0" xfId="0" applyFont="1" applyFill="1" applyAlignment="1" applyProtection="1">
      <alignment horizontal="center"/>
      <protection hidden="1"/>
    </xf>
    <xf numFmtId="0" fontId="39" fillId="3" borderId="0" xfId="0" applyFont="1" applyFill="1" applyAlignment="1" applyProtection="1">
      <alignment horizontal="center" vertical="center"/>
      <protection hidden="1"/>
    </xf>
    <xf numFmtId="0" fontId="12" fillId="3" borderId="0" xfId="0" applyFont="1" applyFill="1" applyBorder="1" applyAlignment="1" applyProtection="1">
      <alignment horizontal="center" vertical="center"/>
      <protection hidden="1"/>
    </xf>
    <xf numFmtId="0" fontId="12" fillId="3" borderId="19" xfId="0" applyFont="1" applyFill="1" applyBorder="1" applyAlignment="1" applyProtection="1">
      <alignment horizontal="center" vertical="center"/>
      <protection hidden="1"/>
    </xf>
    <xf numFmtId="0" fontId="45" fillId="3" borderId="0" xfId="0" applyFont="1" applyFill="1" applyAlignment="1" applyProtection="1">
      <alignment horizontal="left" wrapText="1"/>
      <protection hidden="1"/>
    </xf>
    <xf numFmtId="0" fontId="1" fillId="9" borderId="0" xfId="0" applyFont="1" applyFill="1" applyAlignment="1" applyProtection="1">
      <alignment horizontal="center"/>
      <protection hidden="1"/>
    </xf>
    <xf numFmtId="0" fontId="35" fillId="3" borderId="0" xfId="0" applyFont="1" applyFill="1" applyBorder="1" applyAlignment="1" applyProtection="1">
      <alignment horizontal="center" vertical="center" wrapText="1"/>
      <protection hidden="1"/>
    </xf>
    <xf numFmtId="0" fontId="61" fillId="9" borderId="0" xfId="0" applyFont="1" applyFill="1" applyAlignment="1" applyProtection="1">
      <alignment horizontal="center" vertical="center"/>
      <protection hidden="1"/>
    </xf>
    <xf numFmtId="0" fontId="75" fillId="3" borderId="0" xfId="0" applyFont="1" applyFill="1" applyAlignment="1" applyProtection="1">
      <alignment horizontal="left" vertical="center" wrapText="1"/>
      <protection hidden="1"/>
    </xf>
    <xf numFmtId="0" fontId="70" fillId="3" borderId="0" xfId="0" applyFont="1" applyFill="1" applyBorder="1" applyAlignment="1" applyProtection="1">
      <alignment horizontal="right"/>
      <protection hidden="1"/>
    </xf>
    <xf numFmtId="0" fontId="70" fillId="0" borderId="0" xfId="0" applyFont="1" applyAlignment="1" applyProtection="1">
      <alignment horizontal="right"/>
    </xf>
    <xf numFmtId="0" fontId="70" fillId="3" borderId="0" xfId="0" applyFont="1" applyFill="1" applyBorder="1" applyAlignment="1" applyProtection="1">
      <alignment horizontal="right" vertical="top"/>
      <protection hidden="1"/>
    </xf>
    <xf numFmtId="0" fontId="73" fillId="3" borderId="0" xfId="1" applyFont="1" applyFill="1" applyAlignment="1" applyProtection="1">
      <alignment horizontal="left" wrapText="1"/>
      <protection hidden="1"/>
    </xf>
    <xf numFmtId="0" fontId="73" fillId="0" borderId="0" xfId="1" applyFont="1" applyAlignment="1" applyProtection="1">
      <alignment horizontal="left"/>
      <protection locked="0"/>
    </xf>
    <xf numFmtId="0" fontId="12" fillId="3" borderId="0" xfId="0" applyFont="1" applyFill="1" applyAlignment="1" applyProtection="1">
      <alignment horizontal="left" vertical="center" wrapText="1"/>
      <protection hidden="1"/>
    </xf>
    <xf numFmtId="0" fontId="41" fillId="3" borderId="0" xfId="0" applyFont="1" applyFill="1" applyBorder="1" applyAlignment="1" applyProtection="1">
      <alignment horizontal="center" vertical="center" wrapText="1"/>
      <protection hidden="1"/>
    </xf>
    <xf numFmtId="0" fontId="22" fillId="9" borderId="0" xfId="0" applyFont="1" applyFill="1" applyAlignment="1" applyProtection="1">
      <alignment horizontal="center" vertical="center"/>
      <protection hidden="1"/>
    </xf>
    <xf numFmtId="0" fontId="74" fillId="3" borderId="0" xfId="1" applyFont="1" applyFill="1" applyBorder="1" applyAlignment="1" applyProtection="1">
      <alignment horizontal="left"/>
      <protection locked="0" hidden="1"/>
    </xf>
    <xf numFmtId="0" fontId="73" fillId="3" borderId="0" xfId="1" applyFont="1" applyFill="1" applyBorder="1" applyAlignment="1" applyProtection="1">
      <alignment horizontal="left"/>
      <protection locked="0" hidden="1"/>
    </xf>
    <xf numFmtId="0" fontId="75" fillId="3" borderId="0" xfId="0" quotePrefix="1" applyFont="1" applyFill="1" applyBorder="1" applyAlignment="1" applyProtection="1">
      <alignment horizontal="left"/>
      <protection hidden="1"/>
    </xf>
    <xf numFmtId="0" fontId="75" fillId="3" borderId="0" xfId="0" applyFont="1" applyFill="1" applyBorder="1" applyAlignment="1" applyProtection="1">
      <alignment horizontal="left"/>
      <protection hidden="1"/>
    </xf>
    <xf numFmtId="0" fontId="73" fillId="3" borderId="0" xfId="1" applyFont="1" applyFill="1" applyBorder="1" applyAlignment="1" applyProtection="1">
      <alignment horizontal="left"/>
      <protection hidden="1"/>
    </xf>
  </cellXfs>
  <cellStyles count="3">
    <cellStyle name="Good" xfId="2" builtinId="26"/>
    <cellStyle name="Hyperlink" xfId="1" builtinId="8"/>
    <cellStyle name="Normal" xfId="0" builtinId="0"/>
  </cellStyles>
  <dxfs count="1">
    <dxf>
      <font>
        <color theme="0"/>
      </font>
      <fill>
        <patternFill>
          <bgColor theme="6"/>
        </patternFill>
      </fill>
    </dxf>
  </dxfs>
  <tableStyles count="0" defaultTableStyle="TableStyleMedium2" defaultPivotStyle="PivotStyleLight16"/>
  <colors>
    <mruColors>
      <color rgb="FFEB2F10"/>
      <color rgb="FF246394"/>
      <color rgb="FFE2EDCF"/>
      <color rgb="FFC2DB98"/>
      <color rgb="FF91C24A"/>
      <color rgb="FFF4715B"/>
      <color rgb="FF236192"/>
      <color rgb="FF0000FF"/>
      <color rgb="FF0D362E"/>
      <color rgb="FFBB975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hyperlink" Target="#Disclaimer!A1"/><Relationship Id="rId4" Type="http://schemas.openxmlformats.org/officeDocument/2006/relationships/hyperlink" Target="https://vwr.com/ace" TargetMode="External"/></Relationships>
</file>

<file path=xl/drawings/_rels/drawing10.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vwr.com/ace"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hyperlink" Target="#Index!A1"/><Relationship Id="rId4"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hyperlink" Target="https://vwr.com/ace"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pn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_rels/drawing2.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jpeg"/><Relationship Id="rId1" Type="http://schemas.openxmlformats.org/officeDocument/2006/relationships/hyperlink" Target="#Index!A1"/><Relationship Id="rId4" Type="http://schemas.openxmlformats.org/officeDocument/2006/relationships/hyperlink" Target="https://vwr.com/ace"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3" Type="http://schemas.openxmlformats.org/officeDocument/2006/relationships/hyperlink" Target="https://vwr.com/ace" TargetMode="External"/><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9</xdr:col>
      <xdr:colOff>590924</xdr:colOff>
      <xdr:row>23</xdr:row>
      <xdr:rowOff>177113</xdr:rowOff>
    </xdr:from>
    <xdr:ext cx="742576" cy="248851"/>
    <xdr:sp macro="" textlink="">
      <xdr:nvSpPr>
        <xdr:cNvPr id="11" name="TextBox 10">
          <a:hlinkClick xmlns:r="http://schemas.openxmlformats.org/officeDocument/2006/relationships" r:id="rId1"/>
          <a:extLst>
            <a:ext uri="{FF2B5EF4-FFF2-40B4-BE49-F238E27FC236}">
              <a16:creationId xmlns:a16="http://schemas.microsoft.com/office/drawing/2014/main" id="{00000000-0008-0000-0000-00000B000000}"/>
            </a:ext>
          </a:extLst>
        </xdr:cNvPr>
        <xdr:cNvSpPr txBox="1"/>
      </xdr:nvSpPr>
      <xdr:spPr>
        <a:xfrm>
          <a:off x="10258799" y="6642207"/>
          <a:ext cx="7425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b="1">
              <a:solidFill>
                <a:schemeClr val="accent3"/>
              </a:solidFill>
              <a:latin typeface="Calibri" panose="020F0502020204030204" pitchFamily="34" charset="0"/>
              <a:cs typeface="Calibri" panose="020F0502020204030204" pitchFamily="34" charset="0"/>
            </a:rPr>
            <a:t>Disclaimer</a:t>
          </a:r>
        </a:p>
      </xdr:txBody>
    </xdr:sp>
    <xdr:clientData/>
  </xdr:oneCellAnchor>
  <xdr:twoCellAnchor editAs="oneCell">
    <xdr:from>
      <xdr:col>0</xdr:col>
      <xdr:colOff>11206</xdr:colOff>
      <xdr:row>25</xdr:row>
      <xdr:rowOff>0</xdr:rowOff>
    </xdr:from>
    <xdr:to>
      <xdr:col>9</xdr:col>
      <xdr:colOff>635934</xdr:colOff>
      <xdr:row>172</xdr:row>
      <xdr:rowOff>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1206" y="6432176"/>
          <a:ext cx="10298206" cy="649942"/>
        </a:xfrm>
        <a:prstGeom prst="rect">
          <a:avLst/>
        </a:prstGeom>
      </xdr:spPr>
    </xdr:pic>
    <xdr:clientData/>
  </xdr:twoCellAnchor>
  <xdr:twoCellAnchor editAs="oneCell">
    <xdr:from>
      <xdr:col>1</xdr:col>
      <xdr:colOff>253531</xdr:colOff>
      <xdr:row>1</xdr:row>
      <xdr:rowOff>447537</xdr:rowOff>
    </xdr:from>
    <xdr:to>
      <xdr:col>1</xdr:col>
      <xdr:colOff>2669519</xdr:colOff>
      <xdr:row>1</xdr:row>
      <xdr:rowOff>752791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36937" y="1078568"/>
          <a:ext cx="2415988" cy="305254"/>
        </a:xfrm>
        <a:prstGeom prst="rect">
          <a:avLst/>
        </a:prstGeom>
      </xdr:spPr>
    </xdr:pic>
    <xdr:clientData/>
  </xdr:twoCellAnchor>
  <xdr:oneCellAnchor>
    <xdr:from>
      <xdr:col>9</xdr:col>
      <xdr:colOff>196842</xdr:colOff>
      <xdr:row>171</xdr:row>
      <xdr:rowOff>166684</xdr:rowOff>
    </xdr:from>
    <xdr:ext cx="1136658" cy="360000"/>
    <xdr:sp macro="" textlink="">
      <xdr:nvSpPr>
        <xdr:cNvPr id="2" name="TextBox 1">
          <a:hlinkClick xmlns:r="http://schemas.openxmlformats.org/officeDocument/2006/relationships" r:id="rId4"/>
          <a:extLst>
            <a:ext uri="{FF2B5EF4-FFF2-40B4-BE49-F238E27FC236}">
              <a16:creationId xmlns:a16="http://schemas.microsoft.com/office/drawing/2014/main" id="{A111F770-9885-4435-8559-67A8E80485C7}"/>
            </a:ext>
          </a:extLst>
        </xdr:cNvPr>
        <xdr:cNvSpPr txBox="1"/>
      </xdr:nvSpPr>
      <xdr:spPr>
        <a:xfrm>
          <a:off x="9864717" y="7060403"/>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xdr:from>
      <xdr:col>1</xdr:col>
      <xdr:colOff>29738</xdr:colOff>
      <xdr:row>20</xdr:row>
      <xdr:rowOff>181395</xdr:rowOff>
    </xdr:from>
    <xdr:to>
      <xdr:col>10</xdr:col>
      <xdr:colOff>18962</xdr:colOff>
      <xdr:row>22</xdr:row>
      <xdr:rowOff>47226</xdr:rowOff>
    </xdr:to>
    <xdr:sp macro="" textlink="">
      <xdr:nvSpPr>
        <xdr:cNvPr id="7" name="Rectangle 6">
          <a:extLst>
            <a:ext uri="{FF2B5EF4-FFF2-40B4-BE49-F238E27FC236}">
              <a16:creationId xmlns:a16="http://schemas.microsoft.com/office/drawing/2014/main" id="{66B055D5-EF5A-4271-B16B-3DACFD3F6D9C}"/>
            </a:ext>
          </a:extLst>
        </xdr:cNvPr>
        <xdr:cNvSpPr/>
      </xdr:nvSpPr>
      <xdr:spPr>
        <a:xfrm>
          <a:off x="612444" y="5997248"/>
          <a:ext cx="9805577" cy="370096"/>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49</xdr:row>
      <xdr:rowOff>0</xdr:rowOff>
    </xdr:from>
    <xdr:to>
      <xdr:col>10</xdr:col>
      <xdr:colOff>558340</xdr:colOff>
      <xdr:row>49</xdr:row>
      <xdr:rowOff>642937</xdr:rowOff>
    </xdr:to>
    <xdr:pic>
      <xdr:nvPicPr>
        <xdr:cNvPr id="6" name="Picture 5">
          <a:extLst>
            <a:ext uri="{FF2B5EF4-FFF2-40B4-BE49-F238E27FC236}">
              <a16:creationId xmlns:a16="http://schemas.microsoft.com/office/drawing/2014/main" id="{6CDB9527-CEDA-4DC9-B373-DBFD32140F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15345833"/>
          <a:ext cx="10305590" cy="642937"/>
        </a:xfrm>
        <a:prstGeom prst="rect">
          <a:avLst/>
        </a:prstGeom>
      </xdr:spPr>
    </xdr:pic>
    <xdr:clientData/>
  </xdr:twoCellAnchor>
  <xdr:twoCellAnchor editAs="oneCell">
    <xdr:from>
      <xdr:col>1</xdr:col>
      <xdr:colOff>250031</xdr:colOff>
      <xdr:row>1</xdr:row>
      <xdr:rowOff>452438</xdr:rowOff>
    </xdr:from>
    <xdr:to>
      <xdr:col>2</xdr:col>
      <xdr:colOff>1480096</xdr:colOff>
      <xdr:row>1</xdr:row>
      <xdr:rowOff>757692</xdr:rowOff>
    </xdr:to>
    <xdr:pic>
      <xdr:nvPicPr>
        <xdr:cNvPr id="5" name="Picture 4">
          <a:extLst>
            <a:ext uri="{FF2B5EF4-FFF2-40B4-BE49-F238E27FC236}">
              <a16:creationId xmlns:a16="http://schemas.microsoft.com/office/drawing/2014/main" id="{CF8CA932-6F7E-4A9C-9356-44487EC1F8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7" y="1083469"/>
          <a:ext cx="2408784" cy="305254"/>
        </a:xfrm>
        <a:prstGeom prst="rect">
          <a:avLst/>
        </a:prstGeom>
      </xdr:spPr>
    </xdr:pic>
    <xdr:clientData/>
  </xdr:twoCellAnchor>
  <xdr:oneCellAnchor>
    <xdr:from>
      <xdr:col>10</xdr:col>
      <xdr:colOff>196841</xdr:colOff>
      <xdr:row>49</xdr:row>
      <xdr:rowOff>154779</xdr:rowOff>
    </xdr:from>
    <xdr:ext cx="1136658" cy="360000"/>
    <xdr:sp macro="" textlink="">
      <xdr:nvSpPr>
        <xdr:cNvPr id="8" name="TextBox 7">
          <a:hlinkClick xmlns:r="http://schemas.openxmlformats.org/officeDocument/2006/relationships" r:id="rId3"/>
          <a:extLst>
            <a:ext uri="{FF2B5EF4-FFF2-40B4-BE49-F238E27FC236}">
              <a16:creationId xmlns:a16="http://schemas.microsoft.com/office/drawing/2014/main" id="{1F7D882F-CD5D-44E1-B1F7-E3C9A8A29B23}"/>
            </a:ext>
          </a:extLst>
        </xdr:cNvPr>
        <xdr:cNvSpPr txBox="1"/>
      </xdr:nvSpPr>
      <xdr:spPr>
        <a:xfrm>
          <a:off x="9936154" y="11930060"/>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0</xdr:col>
      <xdr:colOff>181181</xdr:colOff>
      <xdr:row>5</xdr:row>
      <xdr:rowOff>93547</xdr:rowOff>
    </xdr:from>
    <xdr:to>
      <xdr:col>11</xdr:col>
      <xdr:colOff>349501</xdr:colOff>
      <xdr:row>35</xdr:row>
      <xdr:rowOff>175191</xdr:rowOff>
    </xdr:to>
    <xdr:pic>
      <xdr:nvPicPr>
        <xdr:cNvPr id="4" name="Picture 3">
          <a:extLst>
            <a:ext uri="{FF2B5EF4-FFF2-40B4-BE49-F238E27FC236}">
              <a16:creationId xmlns:a16="http://schemas.microsoft.com/office/drawing/2014/main" id="{EC123912-6EDA-4C20-9D14-E0FB178ED4AF}"/>
            </a:ext>
          </a:extLst>
        </xdr:cNvPr>
        <xdr:cNvPicPr>
          <a:picLocks noChangeAspect="1"/>
        </xdr:cNvPicPr>
      </xdr:nvPicPr>
      <xdr:blipFill>
        <a:blip xmlns:r="http://schemas.openxmlformats.org/officeDocument/2006/relationships" r:embed="rId4"/>
        <a:stretch>
          <a:fillRect/>
        </a:stretch>
      </xdr:blipFill>
      <xdr:spPr>
        <a:xfrm>
          <a:off x="181181" y="2510516"/>
          <a:ext cx="10657726" cy="870176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9</xdr:col>
      <xdr:colOff>628190</xdr:colOff>
      <xdr:row>26</xdr:row>
      <xdr:rowOff>0</xdr:rowOff>
    </xdr:to>
    <xdr:pic>
      <xdr:nvPicPr>
        <xdr:cNvPr id="2" name="Picture 1">
          <a:extLst>
            <a:ext uri="{FF2B5EF4-FFF2-40B4-BE49-F238E27FC236}">
              <a16:creationId xmlns:a16="http://schemas.microsoft.com/office/drawing/2014/main" id="{C9D500E4-AEBD-4B24-8E38-C18AA9426A3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581650"/>
          <a:ext cx="10286540" cy="647700"/>
        </a:xfrm>
        <a:prstGeom prst="rect">
          <a:avLst/>
        </a:prstGeom>
      </xdr:spPr>
    </xdr:pic>
    <xdr:clientData/>
  </xdr:twoCellAnchor>
  <xdr:oneCellAnchor>
    <xdr:from>
      <xdr:col>9</xdr:col>
      <xdr:colOff>196842</xdr:colOff>
      <xdr:row>25</xdr:row>
      <xdr:rowOff>147635</xdr:rowOff>
    </xdr:from>
    <xdr:ext cx="1136658" cy="360000"/>
    <xdr:sp macro="" textlink="">
      <xdr:nvSpPr>
        <xdr:cNvPr id="3" name="TextBox 2">
          <a:hlinkClick xmlns:r="http://schemas.openxmlformats.org/officeDocument/2006/relationships" r:id="rId2"/>
          <a:extLst>
            <a:ext uri="{FF2B5EF4-FFF2-40B4-BE49-F238E27FC236}">
              <a16:creationId xmlns:a16="http://schemas.microsoft.com/office/drawing/2014/main" id="{B2FB3D86-B44D-45D3-B17E-A459D3F0C315}"/>
            </a:ext>
          </a:extLst>
        </xdr:cNvPr>
        <xdr:cNvSpPr txBox="1"/>
      </xdr:nvSpPr>
      <xdr:spPr>
        <a:xfrm>
          <a:off x="9855192" y="5729285"/>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1</xdr:col>
      <xdr:colOff>237331</xdr:colOff>
      <xdr:row>1</xdr:row>
      <xdr:rowOff>455616</xdr:rowOff>
    </xdr:from>
    <xdr:to>
      <xdr:col>1</xdr:col>
      <xdr:colOff>2646115</xdr:colOff>
      <xdr:row>1</xdr:row>
      <xdr:rowOff>760870</xdr:rowOff>
    </xdr:to>
    <xdr:pic>
      <xdr:nvPicPr>
        <xdr:cNvPr id="4" name="Picture 3">
          <a:extLst>
            <a:ext uri="{FF2B5EF4-FFF2-40B4-BE49-F238E27FC236}">
              <a16:creationId xmlns:a16="http://schemas.microsoft.com/office/drawing/2014/main" id="{41D53290-0F56-419B-8449-5E765A540CA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8356" y="1084266"/>
          <a:ext cx="2408784" cy="3052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8</xdr:col>
      <xdr:colOff>0</xdr:colOff>
      <xdr:row>19</xdr:row>
      <xdr:rowOff>0</xdr:rowOff>
    </xdr:from>
    <xdr:to>
      <xdr:col>9</xdr:col>
      <xdr:colOff>148756</xdr:colOff>
      <xdr:row>19</xdr:row>
      <xdr:rowOff>152400</xdr:rowOff>
    </xdr:to>
    <xdr:sp macro="" textlink="">
      <xdr:nvSpPr>
        <xdr:cNvPr id="12" name="TextBox 11">
          <a:hlinkClick xmlns:r="http://schemas.openxmlformats.org/officeDocument/2006/relationships" r:id="rId1"/>
          <a:extLst>
            <a:ext uri="{FF2B5EF4-FFF2-40B4-BE49-F238E27FC236}">
              <a16:creationId xmlns:a16="http://schemas.microsoft.com/office/drawing/2014/main" id="{00000000-0008-0000-0C00-00000C000000}"/>
            </a:ext>
          </a:extLst>
        </xdr:cNvPr>
        <xdr:cNvSpPr txBox="1"/>
      </xdr:nvSpPr>
      <xdr:spPr>
        <a:xfrm>
          <a:off x="8057322" y="4863548"/>
          <a:ext cx="771608"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twoCellAnchor editAs="oneCell">
    <xdr:from>
      <xdr:col>0</xdr:col>
      <xdr:colOff>0</xdr:colOff>
      <xdr:row>16</xdr:row>
      <xdr:rowOff>0</xdr:rowOff>
    </xdr:from>
    <xdr:to>
      <xdr:col>9</xdr:col>
      <xdr:colOff>628190</xdr:colOff>
      <xdr:row>17</xdr:row>
      <xdr:rowOff>0</xdr:rowOff>
    </xdr:to>
    <xdr:pic>
      <xdr:nvPicPr>
        <xdr:cNvPr id="11" name="Picture 10">
          <a:extLst>
            <a:ext uri="{FF2B5EF4-FFF2-40B4-BE49-F238E27FC236}">
              <a16:creationId xmlns:a16="http://schemas.microsoft.com/office/drawing/2014/main" id="{A31C47F0-A12A-4BD0-A313-5586FCAD33A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4226719"/>
          <a:ext cx="10296065" cy="642937"/>
        </a:xfrm>
        <a:prstGeom prst="rect">
          <a:avLst/>
        </a:prstGeom>
      </xdr:spPr>
    </xdr:pic>
    <xdr:clientData/>
  </xdr:twoCellAnchor>
  <xdr:oneCellAnchor>
    <xdr:from>
      <xdr:col>9</xdr:col>
      <xdr:colOff>196842</xdr:colOff>
      <xdr:row>16</xdr:row>
      <xdr:rowOff>142872</xdr:rowOff>
    </xdr:from>
    <xdr:ext cx="1136658" cy="360000"/>
    <xdr:sp macro="" textlink="">
      <xdr:nvSpPr>
        <xdr:cNvPr id="13" name="TextBox 12">
          <a:hlinkClick xmlns:r="http://schemas.openxmlformats.org/officeDocument/2006/relationships" r:id="rId3"/>
          <a:extLst>
            <a:ext uri="{FF2B5EF4-FFF2-40B4-BE49-F238E27FC236}">
              <a16:creationId xmlns:a16="http://schemas.microsoft.com/office/drawing/2014/main" id="{8EE62EDC-EA92-4778-B3BF-A14FE31A7C5E}"/>
            </a:ext>
          </a:extLst>
        </xdr:cNvPr>
        <xdr:cNvSpPr txBox="1"/>
      </xdr:nvSpPr>
      <xdr:spPr>
        <a:xfrm>
          <a:off x="9864717" y="4750591"/>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absolute">
    <xdr:from>
      <xdr:col>1</xdr:col>
      <xdr:colOff>250030</xdr:colOff>
      <xdr:row>1</xdr:row>
      <xdr:rowOff>452438</xdr:rowOff>
    </xdr:from>
    <xdr:to>
      <xdr:col>1</xdr:col>
      <xdr:colOff>2658814</xdr:colOff>
      <xdr:row>1</xdr:row>
      <xdr:rowOff>757692</xdr:rowOff>
    </xdr:to>
    <xdr:pic>
      <xdr:nvPicPr>
        <xdr:cNvPr id="14" name="Picture 13">
          <a:extLst>
            <a:ext uri="{FF2B5EF4-FFF2-40B4-BE49-F238E27FC236}">
              <a16:creationId xmlns:a16="http://schemas.microsoft.com/office/drawing/2014/main" id="{56DD0289-4EB7-4F40-9AE7-7754FD23BE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33436" y="1083469"/>
          <a:ext cx="2408784" cy="30525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9</xdr:col>
      <xdr:colOff>628190</xdr:colOff>
      <xdr:row>22</xdr:row>
      <xdr:rowOff>0</xdr:rowOff>
    </xdr:to>
    <xdr:pic>
      <xdr:nvPicPr>
        <xdr:cNvPr id="11" name="Picture 10">
          <a:extLst>
            <a:ext uri="{FF2B5EF4-FFF2-40B4-BE49-F238E27FC236}">
              <a16:creationId xmlns:a16="http://schemas.microsoft.com/office/drawing/2014/main" id="{96358D4E-1B2B-4360-B346-981B9B9B94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029200"/>
          <a:ext cx="10305590" cy="642937"/>
        </a:xfrm>
        <a:prstGeom prst="rect">
          <a:avLst/>
        </a:prstGeom>
      </xdr:spPr>
    </xdr:pic>
    <xdr:clientData/>
  </xdr:twoCellAnchor>
  <xdr:oneCellAnchor>
    <xdr:from>
      <xdr:col>9</xdr:col>
      <xdr:colOff>196842</xdr:colOff>
      <xdr:row>21</xdr:row>
      <xdr:rowOff>147635</xdr:rowOff>
    </xdr:from>
    <xdr:ext cx="1136658" cy="360000"/>
    <xdr:sp macro="" textlink="">
      <xdr:nvSpPr>
        <xdr:cNvPr id="13" name="TextBox 12">
          <a:hlinkClick xmlns:r="http://schemas.openxmlformats.org/officeDocument/2006/relationships" r:id="rId2"/>
          <a:extLst>
            <a:ext uri="{FF2B5EF4-FFF2-40B4-BE49-F238E27FC236}">
              <a16:creationId xmlns:a16="http://schemas.microsoft.com/office/drawing/2014/main" id="{EC17EF19-D920-41F4-9BAC-2527FD72F265}"/>
            </a:ext>
          </a:extLst>
        </xdr:cNvPr>
        <xdr:cNvSpPr txBox="1"/>
      </xdr:nvSpPr>
      <xdr:spPr>
        <a:xfrm>
          <a:off x="9864717" y="575547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twoCellAnchor editAs="oneCell">
    <xdr:from>
      <xdr:col>1</xdr:col>
      <xdr:colOff>237331</xdr:colOff>
      <xdr:row>1</xdr:row>
      <xdr:rowOff>455616</xdr:rowOff>
    </xdr:from>
    <xdr:to>
      <xdr:col>1</xdr:col>
      <xdr:colOff>2646115</xdr:colOff>
      <xdr:row>1</xdr:row>
      <xdr:rowOff>760870</xdr:rowOff>
    </xdr:to>
    <xdr:pic>
      <xdr:nvPicPr>
        <xdr:cNvPr id="14" name="Picture 13">
          <a:extLst>
            <a:ext uri="{FF2B5EF4-FFF2-40B4-BE49-F238E27FC236}">
              <a16:creationId xmlns:a16="http://schemas.microsoft.com/office/drawing/2014/main" id="{875A8098-8892-49BA-A479-1C2CD44F44F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0737" y="1086647"/>
          <a:ext cx="2408784" cy="305254"/>
        </a:xfrm>
        <a:prstGeom prst="rect">
          <a:avLst/>
        </a:prstGeom>
      </xdr:spPr>
    </xdr:pic>
    <xdr:clientData/>
  </xdr:twoCellAnchor>
  <xdr:twoCellAnchor>
    <xdr:from>
      <xdr:col>1</xdr:col>
      <xdr:colOff>7327</xdr:colOff>
      <xdr:row>17</xdr:row>
      <xdr:rowOff>35718</xdr:rowOff>
    </xdr:from>
    <xdr:to>
      <xdr:col>9</xdr:col>
      <xdr:colOff>747345</xdr:colOff>
      <xdr:row>18</xdr:row>
      <xdr:rowOff>13608</xdr:rowOff>
    </xdr:to>
    <xdr:sp macro="" textlink="">
      <xdr:nvSpPr>
        <xdr:cNvPr id="7" name="Rectangle 6">
          <a:extLst>
            <a:ext uri="{FF2B5EF4-FFF2-40B4-BE49-F238E27FC236}">
              <a16:creationId xmlns:a16="http://schemas.microsoft.com/office/drawing/2014/main" id="{945E91D6-BADC-4474-A591-43417C44E133}"/>
            </a:ext>
          </a:extLst>
        </xdr:cNvPr>
        <xdr:cNvSpPr/>
      </xdr:nvSpPr>
      <xdr:spPr>
        <a:xfrm>
          <a:off x="588352" y="5455443"/>
          <a:ext cx="9817343" cy="368415"/>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1</xdr:col>
      <xdr:colOff>597591</xdr:colOff>
      <xdr:row>1</xdr:row>
      <xdr:rowOff>99386</xdr:rowOff>
    </xdr:from>
    <xdr:ext cx="1055045" cy="1404822"/>
    <xdr:pic>
      <xdr:nvPicPr>
        <xdr:cNvPr id="7" name="Picture 6">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3508431" y="1646246"/>
          <a:ext cx="1055045" cy="1404822"/>
        </a:xfrm>
        <a:prstGeom prst="rect">
          <a:avLst/>
        </a:prstGeom>
        <a:ln w="3175">
          <a:solidFill>
            <a:schemeClr val="tx1"/>
          </a:solidFill>
        </a:ln>
      </xdr:spPr>
    </xdr:pic>
    <xdr:clientData/>
  </xdr:oneCellAnchor>
  <xdr:oneCellAnchor>
    <xdr:from>
      <xdr:col>1</xdr:col>
      <xdr:colOff>616639</xdr:colOff>
      <xdr:row>0</xdr:row>
      <xdr:rowOff>66675</xdr:rowOff>
    </xdr:from>
    <xdr:ext cx="1041191" cy="1416326"/>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826314" y="66675"/>
          <a:ext cx="1041191" cy="1416326"/>
        </a:xfrm>
        <a:prstGeom prst="rect">
          <a:avLst/>
        </a:prstGeom>
        <a:ln w="3175">
          <a:solidFill>
            <a:schemeClr val="tx1"/>
          </a:solidFill>
        </a:ln>
      </xdr:spPr>
    </xdr:pic>
    <xdr:clientData/>
  </xdr:oneCellAnchor>
  <xdr:twoCellAnchor>
    <xdr:from>
      <xdr:col>1</xdr:col>
      <xdr:colOff>552450</xdr:colOff>
      <xdr:row>2</xdr:row>
      <xdr:rowOff>38119</xdr:rowOff>
    </xdr:from>
    <xdr:to>
      <xdr:col>1</xdr:col>
      <xdr:colOff>1685925</xdr:colOff>
      <xdr:row>3</xdr:row>
      <xdr:rowOff>19</xdr:rowOff>
    </xdr:to>
    <xdr:pic>
      <xdr:nvPicPr>
        <xdr:cNvPr id="10" name="Picture 9">
          <a:extLst>
            <a:ext uri="{FF2B5EF4-FFF2-40B4-BE49-F238E27FC236}">
              <a16:creationId xmlns:a16="http://schemas.microsoft.com/office/drawing/2014/main" id="{00000000-0008-0000-0D00-00000A0000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463290" y="3131839"/>
          <a:ext cx="1133475" cy="1508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57" name="AutoShape 1"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1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5</xdr:row>
      <xdr:rowOff>0</xdr:rowOff>
    </xdr:from>
    <xdr:to>
      <xdr:col>11</xdr:col>
      <xdr:colOff>334495</xdr:colOff>
      <xdr:row>7</xdr:row>
      <xdr:rowOff>657224</xdr:rowOff>
    </xdr:to>
    <xdr:sp macro="" textlink="">
      <xdr:nvSpPr>
        <xdr:cNvPr id="19460" name="AutoShape 4" descr="data:image/jpeg;base64,/9j/4AAQSkZJRgABAQAAAQABAAD/2wCEAAkGBxASEBUQEBMVFhUXFRUYFRUXFhcXFhYVFhUZFhgXGBYaHSggGRolGxUVIjEhJSktLi4uFx8zODMtNygtLisBCgoKDg0OGhAQGi0lICUvLS0tLy0tLS0tLS0tLS0tLS0tLS0tLS0tLS0tLS0tLS0tLS0tLS0tLS0tLS0tLS0tLf/AABEIAQsAvAMBEQACEQEDEQH/xAAcAAEAAQUBAQAAAAAAAAAAAAAABQECAwQGBwj/xABEEAACAQIDAwcIBwcEAwEBAAABAgADEQQSIQUxUQYTIkFhcaEUFTJSU4GRkgcjM0JysdJDYoKTssHCFhfR4XOis/AI/8QAGgEBAQADAQEAAAAAAAAAAAAAAAECAwQFBv/EADQRAQABAwIEAwcCBgMBAAAAAAABAgMRBCESEzFRBRRBIjJhcYGRsTPRIzRCUqHBFXLwJP/aAAwDAQACEQMRAD8AhF+hvaptaphTcXFqz6jj9numnihr5cn+ze1b25zC31055+rf+z6pcwcuRPoa2qRdXwpHEVnI/wDnCcue7luVvJjE7OrLQxLIXamKg5tmYZSzKLkqNbqYY1UzSg8x4mRhkzHiYMmY8TBkzHiYMmY8TBkzHiYMmY8TBkzHiYMmY8TBkzHiYMmY8TBkzHiYMmY8TBkzHiYMmY8TBkzHiYMmY8TBkzHiYMmY8TBkzHiYXL03/dWje52exN1N/LNbrT5u/wBh6v8A1Mtm7mQzU/pepqabLs6xp5wtsUABnbM2gw9hrwtuBOqqRMQcyGL/AHXokENs4te1ycWLmwK3JGHGtjv7+LXuxzIchyz5RpjqyVUw/MKlIUwgqc4PTZ818i29Ldbq7ZJa66olz8jWQEBAQEBAQEBAQEBAQEBAQEBAQEKQEBAQhAQEBAQEBAQEBAQEBAQEBAQEBCkISqQK2kRSFwQEBLgwSIQpCEqkGC0emQgICQIQgICAgICFIQMMojMxDpsbyX5vyhzn5unTDU2JS7NZbhgBe2p6hunDRreKKMdZnDpix1z2bFfkrRDlQcQoWpSXO4XJUFQgHmmyi7C/bumFGvrmOKeGdpnEemO7KbFP4Q+E2YjVK4ZmFKhzhYixdgr5VAvpc8d06ar0xTTiPaqx8t4aqbUcdWfRrYylQVkNJnZGF2DLZ1sbFb2ysbXsRNlHHMTxRET8OjCqKfTKXrbCoMimg1QM1I1gazUxTVFbK2Yqu/r4Tmp1NymqYriMZxtnM9m6bVNUZhovsCsB6VImysVDkuEdgq1CMvom47dRpN/Pomd89cNfJZ8FycZmqCoygIaqXDftKdPPckr9nxO+Y16uIiOH1wtNpROTrlGsQz3oc1kYGm61i4zXIB0yHhaxidVEz8N894wsWZwoOS+ILWBpkZS2cFytg2UiwTNcEj7u433ROrt0xukaeZnC48nmNNWR0L/X5kLizcyf2dh0tL7zwmHmaeKYqicRjf5nIzSw/wCnq+gGRmugZFfpUzU1XOCLAdxNpt8zb+Ub/XHZORLNg+TpZrPVp5TTqsroSylqfpL6N9NL6bt15hc1WI2jM5jafiypsTK6rybckZHpgHmh9Y5BL1UzgCya9do83H9Xxnb4HI3azbArBC7NTUrTeoULnnMiEqSFAsbkaazONTTM/XH3YxZlEmbmkhCAgICAgIUhFRHVlnGJSNTbNVmrOQl6yBH0Nsot6PS0PRG+80+XoiKY7TmG3nVRMytr7XqtiBiGtmDKwXXICoAFlvu048ZYsURRy/Tox5kzVlnbb1TMXWlQUtmDhaZtVD+kKgLG4vr1G8w8tGOHM/fpjtsz505zhp7Q2g9YrmCqFXKiIuVFF72Am2iiKIw113OJm88VcoSyWFFqI0N8jG5O/wBLt3dkx5FGc79Yn7LzZiMQvO3K2TLZAcqoagX6wohBVS17EXA6rm2+Ty9Gcznv8GXOqiGweVFfX6uh0ixYc2bMXXIxYZrG4/8A1ph5W33n79l59TH/AKirg3UU1tzWUKpAUUixUKLnTpte9736pl5a3jG/r69/9k36g8oqxfOVpGwsBlaw1zXBzZw27UN1Wk8rRw8O/wDv8JzpytflBXLq7ZCV577p1570rgHsFreMeVomJjffHr2+n3IvSr/qKvoRkVroWcJ06hp+jzhvY+4CWdLRMznPr69M9cHOqUG36oZWVKQCioBTCEUyKnp3Ga5J7+rqiNNR8Z6bz126LF6pSpt+sctxT6L0nHRb0qSlV+9usTeSnSUUxPX1jr3+ic6rLdflCrUGVkJqtTqUy1lsFqOW0b0sovop+JmEaXFcTE7ZiftGGfOjhc7OxzEiEBAQEBAQECqjtt28O2XMxHRlHWHX43ZKWr0looq0qYZKn1gqPZQxfPYowOoy6TzKL9Xs1VTmZneNsR9Ors5VMxOGHD8nUSuQSxC4hqQDKCGXyd6mYiwubqOzWWrWzVbiqP7c7f8AaIYxZjKlHYdIJUpdI1MuG+sZRzYNZl1pnfazWN+BidTXmmdse1t67dzlUxEo/b2x0oBWRybu6EMUJBS2vQOgN9x1HXOnT3qq/eiGFy1FPRDXnQ5yUICQJQjKEBJISypAQEiEBAQEBAQpCEsThWwMdWy5OcfKAQFzHLYixGW9rWmHLoznG7KLlULztKubXq1Db0buxtoVuNeDMPeZItUbxwwvMq7rDjquTm+cfJa2XMctr3ta9t8vLozxY3TjnutxGKqVLc47vYWGZi1h2Xlppppn2YSapnqwzJCRCAgICAgICAgICAgICAgICFIQgICAgICAgICAgICAgICAgICAgICAgICAgICAgICAgICAgICAgICAgICAgICAgIUhCAgICAgICAgICAgICAgICAgICAgICAhSEICAgICAgICAgICAlUkMM2Gwr1DlpqzHgov8eHeZlTRVXOKYSqqmmN0xh+SldtWKIO03PwGnjOyjw+7U5K9dZp+LaHI89dYfIf1Td/xlUdamn/krcztEsNXklVHoVEbsIK/8zCfDbn9MxLZT4hanacwisbsqvS+0QgesOkvzDQe+clyxXR1h10XKK/dlpTVhmQEiEBAQEBAQEBAQEBAQEBAQsOj2HybLgVK91U6hdzMOJP3R4909HS6Gbm9XRw6rW029qd5dbQoIi5UUKOAFveeJ7Z7Fq1TbjFMPGu3a7k5qleTNjXEYb2xsIlRyahNlF7Bc1ybgXGZTYanQ77dU4ddertUxFE9XreGae3eqq44zg2vhaaMppk2YaqVsFIt6PSY2PAn/AKmhv13Inj3wvimlt2aqeCMZaM7ZiJeVEzE5hA7X5N06l2o2R+G5G933T2jTsnnanQUz7VHV6Wm8Qq92vo4/EUHRirgqw3gzx6qZpnEvWiYmMx0YpipCEKQhAQEBAQEBAQEBAR8Vh0nJbYwc8/UF1B6A9ZhvJ7B+fdPS0el45456ODXarlxwx1l2Np7e2MQ8LffIEYkBVLMTYKu8k7gO2YXK+CnLZbtVXaoopbmN2PXprnZGK/eOSooTda+dRob2uL7py2tdRXVww9C/4ZctWuPK/Yw0qHXTJb3k38LzV4n0p+ro8Fn2q/lH+2Xb9MBaJH3g5Puaw/KY+G+7Uy8bn2qPkiTPUeGoY+KfBobX2UmITKbBx6DnqPA/unw3zz9dpuZHHTG8PR0Wq5c8urpLgK9FkYo4KspIYHeCN4nhZid4e3MMcqEgQhAQEBAQEBAQEBA2MDhjVqLTXexAvwHWfcLmZ26JrqimPVK64opmqXpVGiqqFUWVQAB2DdPp6KIopimPR8xcuTcqmqpkBmTFvbEJ8ppW62t8wK/3mjUxm1Ls0NWNRR/70SG1WulRhu3Hj6QX36zyNJTE3YfR+IVY01bQ2MNH76X+c7fEo2p+ry/BPer+n+2flEdKI4LU/wDof+I8N9yr5p41P8SiPghWnovGUECsvWDf0c5yz2eCi4pRqLJU7R9x/wDH5Z83rLfJv4iNqt4+frH+30Oivc21j1p/DkJzejpkgIQgICAgICAgICAhXRciaF6zufupYd7Hf8FPxnoeHU5u8XZw+IVYtY7u0nuQ8IAhYbuxzbE0SfaJ/UJqv/pS36T9an5pDaSsKD5gRd9L/wDkv/aePov14+r6XxP+Vq+jR2OurbwSUFxvAJJNr6X6I3idXifSn6vO8D96v6f7X7eSxp6knIwJO85ajAX6vhMvDfcq+bDxv9Wn5Ilp6Lx4UgVgHwwq06lE/tEZf4rXU94InkeM0/wIuR/TOf3en4VXi9NPeMPLZ5T1yEICAgICAgICAhWbB4WpWqLSooz1HNlRRdmO/QdwJ7JVimZep8mfoTr1AHx9bmR7KlleoPxOboD3Bu+Nm2LfdMcpOSOE2aKSYVX6Yc1GdyzMUygHgPSO4Cet4ZvFX0eP4vGOD6oSer6vGyuUQsNrZag4ikDqOcS4/iE1X/0pdGlj+PTCR2iScOxYkkv1km3TIFgT0dNNJ4+j/Xh9H4l/Kz9GjsU/WdlwSeoWDb/GdfiUxww4PA43rn02ZNvKfqyRoRUyniOdfUdky8Mxy5avGomblM/BFGejGHj9FGERuZ9FJFZcIemvf/1/ecPikf8Ax3f+suzw/wDmqPm8z2smXEVVG4VXt3ZjafO2Zzap+UPobm1UtSbGBCEBAQEBAQEKkuT2xK+NxCYbDrd3O8+iij0nY9Si/wCQ3kQtNOZfS/InkXhtm0slIZqjAc7WYdNzwHqpvso8TrJl0004dLIycP8AShQ6FCpwZl+YX/wM9Xwur2qqe7xvF6fZpqcABPZl4WMLs4hlhfs+tasjcGB+Gs03/wBOYdOj/XiUttJwMO9xpoV3gqc4v+LeZ5GliYvw+i12KtNMOew+PKOr5WsCb5bX1Ujj2zv1Viq5iHlaG/RZpmJnqlTzuKIKIyqoJuwO46mwE57NyjTUzFU7urU2KtbVE0e7EdUrsnk/TCvVxFQKq2OtlOXeSCb3JAPVNF7XXbs+y36fw+1Yp9refi1+VuGwaVEXCurEKRVCtmswtYkjS5udBwnbortcxit5viVinMTRDn2Weg8mY3wzYFb1B7/yt/eeX43c4NFcme2Pu7/DaJq1NOPScvL9p1Q9aq43Go5HcWNvCeJap4bdMfCHu3PelrTNgQhAQEBAQEATKsRl9JfRPyTGAwPO1FtiKyh6t96ra6UuywNz2k8BJLqppxDuaD5lVuIB+IvMWS+BDcr9nmvhKiKLsBnUcWTWw7SLj3zq0lzguQ5dZa5tqYeQhSRPo8vlqYnGFuWVJKdEMQLX7N8xuTEU+022oqqqxTDdo8n6tU5kQ5b72Jt7rzgq1lm3vTvL1adDqbm2cQlG2PhMKM2OrKD1U19L5R0j77Ccdequ3dqY/wDfN229Hp7EZrnMojFcvch5vA0iEClc1Q86zbrGx6K6X47z2S29HNXvdVua2KY9naGlQoYrHNZ3KqNTrckf393xmyqLena4ruaqfg6/Z2xsJhkR8QaaqGUFSW6RbQMQSb2Op6uycXHcrrzS7arduiiIqc/tfmjVY0fQLErpbQ8Bw4T3rEzNEZfL6umIuTwtLE4nmcPVrn7qkL2sdB/7FfGeB49d5ldvSx6zmfk9PwW1w8d6fTaHlYmqOjskkQgICAgICAgdJ9HWxhi9p4eiwugfnKn4KQzkEcCQF/ilbKIzL6mr+g34T+Ux9XStwf2afgX+kRKMt5FVlyTDy3lhsQ4evmUfVVCSvBW3snjcdh7J7ujvxcoxPWHz2u0/Kr4o6IrBYei7imagFQno09Rccc273SanVVUbQ26PQ2rvtSmsbRwmCoHnSxd/R3kEr1cFAvbjPOmu7f6y9ei1Z0tO0Y/LlMfyyrlTRwhKK18xXfw9Pq906LGk4usOfU6yKY2lCUtmO5zVWJJ379T29Z989CmzRRGfR5VeorqnZ02y+TdyoPRB1NhcgceE5L2tin2aHdp/D6q/audOyY27tOjs56YSzuABzQ6S211btFye+3bfit2a71WanfcvW7FPBS5PE4qri3V6uiruQbtePGepZ00UvG1Gsqq29GyqEkKJuv6i3prc3K+kQ4Kbdd+uKKesz/hzHLvagJXCUzolmc8X6lPG1yT2kcJ8fp5rv3KtTd61dPhD6eqimxRFmj06/NyE7WmSQIQgICAgICFemf8A8/0Qdp1WP3cJUt3tVpC/wv8AGVttvfsQeg34W/KY+rfK3BG9JD+4v9IiRH41zzjjqz4O3ea+vhaWES0xVo7cwyVMPUVwCMpPcQLg94Mzt3JoqzDC5RFdPDLy3lHsWthgSKaPmsaVc3unZcaA9h909S3NGonOd+zza669NTjG3dyuJ2fWrtnxVRqjfvHQdy7hO63p6KXBXraqp26tuhhAu4TdjHRzTVNXVI7I2jgjXTDPnDsVVmIUqCxtpwHfwJnk6qqvffZ7uhotxGcb907y52/TwrLhMOqmoFuxBuUvpla27cDaadNppr3dGo1cW9nFUMKWbnKhux1vPYoo4Iw8K7c46sykqdK+gEwv36LFHHcnDXbt1XauGiEXyi26mFU0qRDV2HeKY4nt4D37p8nqNRc8SucVW1qOnxe/ptNTpKMz70vO3Ykkkkk6kneSd5M6sREYYzMzutgICEICAgICAhXpX0AVwu1Kin7+FqAdpFWk35ZvhK22nv8Aivs2/C35TH1b1uzx9TT/AAJ/SIlEbjvtH/HhPCsDHRUzIMGOH1T/AIT4wLKNFalFVcBlZFuCLg6CZUzNM5jZjVTFUYlxGL5Gl1L4cjf9mx7Aei3v3H4ztta+qjaqMvPveHU1b0bOYx+x69I2qIy9pGnuO4ztp8SsT1nHz2cNWgvU+mfkjfI6uV0QACoQWPNgsSN1ntcf9CYTc0s1cfMp+8NkV6mmjgiiftJhtkkam5JNyTvv231lr8Q0lqN7kfRqp0t+5PuTHzX4rE4egL1qqL+7e7HuXefhPNu+O8e2ntzPxnaHZb8LmN7tUR8nMbZ5ZkgphFyD2jel/CvV3nwnnVWbl+rmamrPw9Id9NVuzHDbj6+rkWYkkk3JJJJ3kneTOuIiIxDTM5nMrYQgICAgICAgICBP8g9tDB7Rw+JY2QPlqHq5t+gxPdfN/DK2UTiX1ViPs2/CfymDpW4A/VU/wJ/SIlEZjT9Y3/lo2/hNI/m3jKJqRWHGeg3d/eBbgPswvq3X5GKf2lRg2WbAjsRvcUAv8UaMjfIvvmMxCora+Hw1Ok9Z6NIlVJ1pqbncBu6zYTRfi3bomuYZUzMz1fMnKja1R8VUC1HCK2UBWYL0dCcoNt95hotPRRZp4qYz16NWouTx4iUDO3ZzzJCZICEICFIQgICAgICAMq5e/wD0T8samMwowTGma9GmQS7MGekLKrgBTe1wp13gHrkl0UVZd1h3xC2ogUSUppvqNmtqoJGTS+U69/CMM2N8O9RnB5vOGDdF20uiqAwybugGt2CBs08RiCWAFA5Wym1R9DYNqMmh1GnbIMYr1qgIAolQ1mtUY2ynUeh2eMCtOrVsaic1kNy13JCkekQwXdoffeBjR3WktUc1ZaYuxqHIwtprl47jfrO+XAy1cXWVc7CgF0s3ONaxtrfLa2smKVcB9KnKxqVFqXRzA2AUkhqltBqB6OpPunnXv/ovRap6RvLZE8FPFLwMmelG0YeepCEBAQEBCkIQEBAQEBAQrd2NtWtha6YjDtlqIbg9R4qw61I0I7YZROH0pyE5c4baVIZSErqPrKJOoPrJ6yHj8ZhM4nfo6KZz0dYBKyaO0cWq9FatKm+h+s3Wse0XNgevqlga1DaIUlqlbD5GAZSoK3vpcMWs2vDdLhEjhq1J1+qZGXryEEXOvVpre/vmPRWYgWsd0T3mRxfLXllQw9JlVhoLM+hA/dQfef8AKeff1VVc8qzvV/iGyIimOKp887f2w+Kqmo2ii4Rd9h/yd5M69Pp4sU7dZ6/Nx3bk1yjJvjo1kIQEBAQEKQhGykBCNjC0M4qH1KZf4Oi/5TGqcfVnEZy15kwICFJRmweLqUnWrSdkdTdWU2I98xmInqyiZjo9W5L/AE0VUAp45M9v2i3BPeACfzmiablHue1Hadp+7fTcpnq9AwXLrZWJGrKb9TKrn4C53E9UwnVxR79Mx9G2Kc9Jbz7b2WQAchAFlBoMbDgAU0Ew/wCRs/3f4leXU0cXy4wGHDFFAucxuVpqTuvrr1cJhVr4n3KJmfkvLx1l59yo+lk1AUoksN1luie9yMze7QycjU3/ANSeGO3qwm7RR03eY7U2pWxD56rX4KNFUcFXqnbZsUWoxRDmruTXvLSm1qICAgICAgICXsuN3oHJv6PkrUEqYh6lNnykAFQArmy6Mt2PWbajMNOuaKZu11TwRGHRFFERv1aPLDkWMJRFekXZLjPmKmwb0SCoA7x2jdFNVymvhuRG/RK7dPDmlyeFw5qOKa72NhN1U8MbtMRmUpyfo5qOMbhhzb3nN/hOXU3Jiu1Ef3N1qMxUjEwxNJ6vUr01+cOfDIPjOia4iqKe7Vw+zxMEzYkiEKQEuZ9AI4xkyuDndc24XMxxC8UrbDhMoTJeNkJAgICAgICAgIVfQqhWViA2Vgcp3NY3sewxVHFTMfCWVO1T6B5P7Sp16FKpSOZW3AXvctfQX6TAqQQpW3bumOnmOGLc9Y6uiveconlvtanRwLGpYl1UJTJBBzoF0KmxBsSdLjidJhqcXJi3TO+c57YKdonZ5RyRUHG0bnRSzHuVGP52mGtmYsVTHVhZjNxv7Co5UxFLrZ3o/ChiL+NpqvTxTTV8In/MNluMcTDhFHm2ovWzNVH4aTUkPhUb4RXnzMT6Rt98/sxin+F0c9mHGdrmmJMwlMFxGDBcRgwXEGC4jBguIMFxGDBcRgwZhxgxJmHGDEmYcYMSZhBiS4jBguIwYMwgwXEYMFxGDCU8+4r2g/l0/wBM0eXt/wBv5bObUyUuU2NX0a7DuCj8lmMaWznOPyvPrx1Uqco8Y3pVie9UP5rEaWzG8QvPrx1SuxaGPxdN2SsqrcpqqgtcXIBVeBHxnNqLmnsVxTVG7dbpuVxmJa+yvL8VUsKuU02zM7BQEY3W5surWLad82XqtPYozMddmNuLlc7ejax+CxtNqVRa6VFc80tRAuVecYAgqBYgkDXXdNdq5YriqnhmJjfE59Fqt3I/qbOI2fikJD47DqQL5WFJW7NCt5rt3rVyM02qsfVnNFcf1QgcVtbEo2XnkbQG6rTI1F9+WdtNi1MZ4Zhz1XKonqw+fcT7QfJT/TMvL2uzHm1Hn3Fe0HyU/wBMeXtdjm1Hn3Fe0HyU/wBMeXtdjm1Hn3Fe0HyU/wBMeXtdjm1Hn3Fe0HyU/wBMeXtdjm1Hn3Fe0HyU/wBMeXtdjm1Hn3Fe0HyU/wBMeXtdjm1Hn3Fe0H8un+mPL2u35/c5tR59xXtB/Lp/pk8va7fn915tR59xXtB/Lp/pjy9rt+f3ObWefcV7Qfy6f6ZfL2u35/c5tZ59xPtB8lP9MeXtdvynNrPPuJ9oPkp/pjy9rt+Tm1Hn3Fe0HyU/0x5e12/Jzajz7ivaD5Kf6Y8va7HNqPPuJ9oPkp/pjy9rsc2pGzc1EColjGd167PQcPjcLhaOGpPWIZTnPN9IFiCGDkX6N3PwHCeDXZv367lcU4jpv1xHb7PTpqpoppgz0FrYrD86ijEpmRgRlDMrU2BIOhzHNrvvGLtVu1cmmfZneEiaYmqO6GqbMoYc4cNiA9Xn6ZKowNILziksfVsOv/idtF+5e48UYpxO89ejTwU043dJtV2dm5urgspW31gzVNRY9IN8J5uliKMRVTXn/H2b7k5jrDzIbp9E8ySAhCFICEIUgIGxSwVVqT1lUmnTKh30spe+UHvsbdxlwsRMrauFdUSqykJUz823U2Q5Wt3GMHDK/AbPq12K0ULkKzkC2iL6TG/UOuDhlcNm1zX8l5tuezZeaIs+bhY90YleCWnccYThlUyIQEBCEC5N4J4iJnbCxOEs21aW7mVCkuWsBmsb2y30uNN/utNHJnrNTbNcdMMPllIMtkawUjdT6JKhQy6am4LdI72PfNnDON5OOGVcdhbEGgdTe9wNbHfa3Hqt3aCa5ouTPvLNdE+ivl2EuL4YW67E6ns17/CXgu+ta8ynsiDN2/q0ypDEgICAgICAEK6Xk/ymp4WgaS4cMzujVHNQ6imKwQqpBCsBX/8AQHr0uWyKoiE5Q+kdBkvhRZawq5VYBb86H3ZfSIBBPWWaXK8UIJOUieVV8Q1NrVsI2HZQRcFsOlBql7anoFrcTGU40wn0hguHbCqCKlNhlcXy0xQC5iV6ThcMq5tNKjacbxLxwtwPL2nSSkq4Y3p06aFs63cI+Hc6ZBYHmGW3CoffjlJqhwzWvpu6h2SNcqQhCkIQEqkgS5kIyEgQEIQEBAQEBAQEBAQpKhIEBAQpCEBAQEBAQEBAQEBAQEBAQEBAQEBAQEBAlPJKfq+JmeG7EHklP1fExhMQeSU/V8TGDEHklP1fExgxB5JT9XxMYMQeSU/V8TGDEHklP1fExhcQeSU/V8TGExB5JT9XxMYMQeSU/V8TGDEHklP1fExhcQeSU/V8TGExB5Inq+JjC4g8kp+r4mMJiDySn6viYwYg8kp+r4mMGIPJKfq+JjBiDySn6viYwuIPJKfq+JjCYg8kp+r4mMGIPJKfq+JjBiDySn6viYwYg8kp+r4mMGIPJKfq+JjC4h//2Q==">
          <a:extLst>
            <a:ext uri="{FF2B5EF4-FFF2-40B4-BE49-F238E27FC236}">
              <a16:creationId xmlns:a16="http://schemas.microsoft.com/office/drawing/2014/main" id="{00000000-0008-0000-0D00-0000044C0000}"/>
            </a:ext>
          </a:extLst>
        </xdr:cNvPr>
        <xdr:cNvSpPr>
          <a:spLocks noChangeAspect="1" noChangeArrowheads="1"/>
        </xdr:cNvSpPr>
      </xdr:nvSpPr>
      <xdr:spPr bwMode="auto">
        <a:xfrm>
          <a:off x="8734425" y="6391275"/>
          <a:ext cx="2638425" cy="374332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609600</xdr:colOff>
      <xdr:row>4</xdr:row>
      <xdr:rowOff>115847</xdr:rowOff>
    </xdr:from>
    <xdr:to>
      <xdr:col>1</xdr:col>
      <xdr:colOff>1562101</xdr:colOff>
      <xdr:row>4</xdr:row>
      <xdr:rowOff>1467229</xdr:rowOff>
    </xdr:to>
    <xdr:pic>
      <xdr:nvPicPr>
        <xdr:cNvPr id="12" name="Picture 11" descr="http://www.labbulletin.com/custom/dev_images/HPLC_Trouble_Shooting_Guide.jpg">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3438525" y="4964072"/>
          <a:ext cx="952501" cy="13513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579020</xdr:colOff>
      <xdr:row>6</xdr:row>
      <xdr:rowOff>85725</xdr:rowOff>
    </xdr:from>
    <xdr:to>
      <xdr:col>1</xdr:col>
      <xdr:colOff>1562100</xdr:colOff>
      <xdr:row>6</xdr:row>
      <xdr:rowOff>1495425</xdr:rowOff>
    </xdr:to>
    <xdr:pic>
      <xdr:nvPicPr>
        <xdr:cNvPr id="13" name="Picture 12" descr="https://encrypted-tbn0.gstatic.com/images?q=tbn:ANd9GcRnrDXsIj93NioGjv2a3aE3PartXcHTywVDUi9uk2w0uwVyt8Se">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07945" y="802005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609600</xdr:colOff>
      <xdr:row>5</xdr:row>
      <xdr:rowOff>104775</xdr:rowOff>
    </xdr:from>
    <xdr:to>
      <xdr:col>1</xdr:col>
      <xdr:colOff>1562100</xdr:colOff>
      <xdr:row>5</xdr:row>
      <xdr:rowOff>1457325</xdr:rowOff>
    </xdr:to>
    <xdr:pic>
      <xdr:nvPicPr>
        <xdr:cNvPr id="14" name="Picture 13" descr="http://www.hichrom.com/gifs/literature/ACE-HPLC-BUFFER-SELECT-100.jpg">
          <a:extLst>
            <a:ext uri="{FF2B5EF4-FFF2-40B4-BE49-F238E27FC236}">
              <a16:creationId xmlns:a16="http://schemas.microsoft.com/office/drawing/2014/main" id="{00000000-0008-0000-0D00-00000E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438525" y="6496050"/>
          <a:ext cx="952500"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588545</xdr:colOff>
      <xdr:row>7</xdr:row>
      <xdr:rowOff>85725</xdr:rowOff>
    </xdr:from>
    <xdr:to>
      <xdr:col>1</xdr:col>
      <xdr:colOff>1571625</xdr:colOff>
      <xdr:row>7</xdr:row>
      <xdr:rowOff>1495425</xdr:rowOff>
    </xdr:to>
    <xdr:pic>
      <xdr:nvPicPr>
        <xdr:cNvPr id="15" name="Picture 14" descr="https://encrypted-tbn0.gstatic.com/images?q=tbn:ANd9GcRnrDXsIj93NioGjv2a3aE3PartXcHTywVDUi9uk2w0uwVyt8Se">
          <a:extLst>
            <a:ext uri="{FF2B5EF4-FFF2-40B4-BE49-F238E27FC236}">
              <a16:creationId xmlns:a16="http://schemas.microsoft.com/office/drawing/2014/main" id="{00000000-0008-0000-0D00-00000F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17470" y="95631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598070</xdr:colOff>
      <xdr:row>8</xdr:row>
      <xdr:rowOff>104775</xdr:rowOff>
    </xdr:from>
    <xdr:to>
      <xdr:col>1</xdr:col>
      <xdr:colOff>1581150</xdr:colOff>
      <xdr:row>8</xdr:row>
      <xdr:rowOff>1514475</xdr:rowOff>
    </xdr:to>
    <xdr:pic>
      <xdr:nvPicPr>
        <xdr:cNvPr id="16" name="Picture 15" descr="https://encrypted-tbn0.gstatic.com/images?q=tbn:ANd9GcRnrDXsIj93NioGjv2a3aE3PartXcHTywVDUi9uk2w0uwVyt8Se">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426995" y="11125200"/>
          <a:ext cx="983080" cy="140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846475</xdr:colOff>
      <xdr:row>8</xdr:row>
      <xdr:rowOff>456327</xdr:rowOff>
    </xdr:from>
    <xdr:to>
      <xdr:col>1</xdr:col>
      <xdr:colOff>1384749</xdr:colOff>
      <xdr:row>8</xdr:row>
      <xdr:rowOff>1180227</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rot="18580070">
          <a:off x="3582587" y="11569565"/>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xdr:from>
      <xdr:col>1</xdr:col>
      <xdr:colOff>875050</xdr:colOff>
      <xdr:row>7</xdr:row>
      <xdr:rowOff>389653</xdr:rowOff>
    </xdr:from>
    <xdr:to>
      <xdr:col>1</xdr:col>
      <xdr:colOff>1413324</xdr:colOff>
      <xdr:row>7</xdr:row>
      <xdr:rowOff>1113553</xdr:rowOff>
    </xdr:to>
    <xdr:sp macro="" textlink="">
      <xdr:nvSpPr>
        <xdr:cNvPr id="18" name="TextBox 17">
          <a:extLst>
            <a:ext uri="{FF2B5EF4-FFF2-40B4-BE49-F238E27FC236}">
              <a16:creationId xmlns:a16="http://schemas.microsoft.com/office/drawing/2014/main" id="{00000000-0008-0000-0D00-000012000000}"/>
            </a:ext>
          </a:extLst>
        </xdr:cNvPr>
        <xdr:cNvSpPr txBox="1"/>
      </xdr:nvSpPr>
      <xdr:spPr>
        <a:xfrm rot="18580070">
          <a:off x="3611162" y="9959841"/>
          <a:ext cx="723900" cy="538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a:t>Coming Soon</a:t>
          </a:r>
        </a:p>
      </xdr:txBody>
    </xdr:sp>
    <xdr:clientData/>
  </xdr:twoCellAnchor>
  <xdr:twoCellAnchor editAs="oneCell">
    <xdr:from>
      <xdr:col>10</xdr:col>
      <xdr:colOff>457200</xdr:colOff>
      <xdr:row>1</xdr:row>
      <xdr:rowOff>845820</xdr:rowOff>
    </xdr:from>
    <xdr:to>
      <xdr:col>12</xdr:col>
      <xdr:colOff>291353</xdr:colOff>
      <xdr:row>2</xdr:row>
      <xdr:rowOff>1243054</xdr:rowOff>
    </xdr:to>
    <xdr:pic>
      <xdr:nvPicPr>
        <xdr:cNvPr id="17" name="Picture 16" descr="completeapplguide-163x115.jpg">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7" cstate="print"/>
        <a:stretch>
          <a:fillRect/>
        </a:stretch>
      </xdr:blipFill>
      <xdr:spPr>
        <a:xfrm>
          <a:off x="10553700" y="2392680"/>
          <a:ext cx="1371600" cy="1944094"/>
        </a:xfrm>
        <a:prstGeom prst="rect">
          <a:avLst/>
        </a:prstGeom>
      </xdr:spPr>
    </xdr:pic>
    <xdr:clientData/>
  </xdr:twoCellAnchor>
  <xdr:twoCellAnchor editAs="oneCell">
    <xdr:from>
      <xdr:col>1</xdr:col>
      <xdr:colOff>592058</xdr:colOff>
      <xdr:row>1</xdr:row>
      <xdr:rowOff>92994</xdr:rowOff>
    </xdr:from>
    <xdr:to>
      <xdr:col>1</xdr:col>
      <xdr:colOff>1660633</xdr:colOff>
      <xdr:row>1</xdr:row>
      <xdr:rowOff>1511576</xdr:rowOff>
    </xdr:to>
    <xdr:pic>
      <xdr:nvPicPr>
        <xdr:cNvPr id="20" name="Picture 19" descr="Clinical Cover.PNG">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8" cstate="print"/>
        <a:stretch>
          <a:fillRect/>
        </a:stretch>
      </xdr:blipFill>
      <xdr:spPr>
        <a:xfrm>
          <a:off x="3503424" y="1638015"/>
          <a:ext cx="1068575" cy="1418582"/>
        </a:xfrm>
        <a:prstGeom prst="rect">
          <a:avLst/>
        </a:prstGeom>
      </xdr:spPr>
    </xdr:pic>
    <xdr:clientData/>
  </xdr:twoCellAnchor>
  <xdr:twoCellAnchor editAs="oneCell">
    <xdr:from>
      <xdr:col>1</xdr:col>
      <xdr:colOff>589777</xdr:colOff>
      <xdr:row>2</xdr:row>
      <xdr:rowOff>84909</xdr:rowOff>
    </xdr:from>
    <xdr:to>
      <xdr:col>1</xdr:col>
      <xdr:colOff>1658983</xdr:colOff>
      <xdr:row>2</xdr:row>
      <xdr:rowOff>1510937</xdr:rowOff>
    </xdr:to>
    <xdr:pic>
      <xdr:nvPicPr>
        <xdr:cNvPr id="21" name="Picture 20" descr="All Applications Guide-High res.PNG">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9" cstate="print"/>
        <a:stretch>
          <a:fillRect/>
        </a:stretch>
      </xdr:blipFill>
      <xdr:spPr>
        <a:xfrm>
          <a:off x="3502794" y="3176452"/>
          <a:ext cx="1069206" cy="1426028"/>
        </a:xfrm>
        <a:prstGeom prst="rect">
          <a:avLst/>
        </a:prstGeom>
      </xdr:spPr>
    </xdr:pic>
    <xdr:clientData/>
  </xdr:twoCellAnchor>
  <xdr:twoCellAnchor editAs="oneCell">
    <xdr:from>
      <xdr:col>1</xdr:col>
      <xdr:colOff>589760</xdr:colOff>
      <xdr:row>0</xdr:row>
      <xdr:rowOff>45720</xdr:rowOff>
    </xdr:from>
    <xdr:to>
      <xdr:col>1</xdr:col>
      <xdr:colOff>1694330</xdr:colOff>
      <xdr:row>0</xdr:row>
      <xdr:rowOff>1508234</xdr:rowOff>
    </xdr:to>
    <xdr:pic>
      <xdr:nvPicPr>
        <xdr:cNvPr id="22" name="Picture 21" descr="Food guide Key lined.jpg">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0" cstate="print"/>
        <a:stretch>
          <a:fillRect/>
        </a:stretch>
      </xdr:blipFill>
      <xdr:spPr>
        <a:xfrm>
          <a:off x="3503289" y="45720"/>
          <a:ext cx="1104570" cy="14625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139149</xdr:colOff>
      <xdr:row>14</xdr:row>
      <xdr:rowOff>79513</xdr:rowOff>
    </xdr:from>
    <xdr:ext cx="65" cy="125227"/>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14</xdr:row>
      <xdr:rowOff>79513</xdr:rowOff>
    </xdr:from>
    <xdr:ext cx="65" cy="125227"/>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4</xdr:col>
      <xdr:colOff>139149</xdr:colOff>
      <xdr:row>38</xdr:row>
      <xdr:rowOff>79513</xdr:rowOff>
    </xdr:from>
    <xdr:ext cx="65" cy="125227"/>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5035827" y="4081670"/>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oneCellAnchor>
    <xdr:from>
      <xdr:col>9</xdr:col>
      <xdr:colOff>139149</xdr:colOff>
      <xdr:row>14</xdr:row>
      <xdr:rowOff>79513</xdr:rowOff>
    </xdr:from>
    <xdr:ext cx="65" cy="125227"/>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5130249" y="407239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254000</xdr:colOff>
      <xdr:row>1</xdr:row>
      <xdr:rowOff>427040</xdr:rowOff>
    </xdr:from>
    <xdr:to>
      <xdr:col>1</xdr:col>
      <xdr:colOff>2669988</xdr:colOff>
      <xdr:row>1</xdr:row>
      <xdr:rowOff>732294</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7406" y="1058071"/>
          <a:ext cx="2415988" cy="305254"/>
        </a:xfrm>
        <a:prstGeom prst="rect">
          <a:avLst/>
        </a:prstGeom>
      </xdr:spPr>
    </xdr:pic>
    <xdr:clientData/>
  </xdr:twoCellAnchor>
  <xdr:twoCellAnchor editAs="oneCell">
    <xdr:from>
      <xdr:col>0</xdr:col>
      <xdr:colOff>0</xdr:colOff>
      <xdr:row>95</xdr:row>
      <xdr:rowOff>0</xdr:rowOff>
    </xdr:from>
    <xdr:to>
      <xdr:col>9</xdr:col>
      <xdr:colOff>650641</xdr:colOff>
      <xdr:row>167</xdr:row>
      <xdr:rowOff>642937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7985441"/>
          <a:ext cx="10298206" cy="649942"/>
        </a:xfrm>
        <a:prstGeom prst="rect">
          <a:avLst/>
        </a:prstGeom>
      </xdr:spPr>
    </xdr:pic>
    <xdr:clientData/>
  </xdr:twoCellAnchor>
  <xdr:oneCellAnchor>
    <xdr:from>
      <xdr:col>9</xdr:col>
      <xdr:colOff>196842</xdr:colOff>
      <xdr:row>167</xdr:row>
      <xdr:rowOff>154778</xdr:rowOff>
    </xdr:from>
    <xdr:ext cx="1136658" cy="360000"/>
    <xdr:sp macro="" textlink="">
      <xdr:nvSpPr>
        <xdr:cNvPr id="9" name="TextBox 8">
          <a:hlinkClick xmlns:r="http://schemas.openxmlformats.org/officeDocument/2006/relationships" r:id="rId3"/>
          <a:extLst>
            <a:ext uri="{FF2B5EF4-FFF2-40B4-BE49-F238E27FC236}">
              <a16:creationId xmlns:a16="http://schemas.microsoft.com/office/drawing/2014/main" id="{9EBCC276-24E7-4363-8B7C-22D1244DEC91}"/>
            </a:ext>
          </a:extLst>
        </xdr:cNvPr>
        <xdr:cNvSpPr txBox="1"/>
      </xdr:nvSpPr>
      <xdr:spPr>
        <a:xfrm>
          <a:off x="9864717" y="18728528"/>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4</xdr:col>
      <xdr:colOff>139149</xdr:colOff>
      <xdr:row>14</xdr:row>
      <xdr:rowOff>79513</xdr:rowOff>
    </xdr:from>
    <xdr:ext cx="65" cy="125227"/>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5130249" y="4049533"/>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1</xdr:col>
      <xdr:colOff>252831</xdr:colOff>
      <xdr:row>1</xdr:row>
      <xdr:rowOff>438434</xdr:rowOff>
    </xdr:from>
    <xdr:to>
      <xdr:col>1</xdr:col>
      <xdr:colOff>2668819</xdr:colOff>
      <xdr:row>1</xdr:row>
      <xdr:rowOff>743688</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6237" y="1069465"/>
          <a:ext cx="2415988" cy="305254"/>
        </a:xfrm>
        <a:prstGeom prst="rect">
          <a:avLst/>
        </a:prstGeom>
      </xdr:spPr>
    </xdr:pic>
    <xdr:clientData/>
  </xdr:twoCellAnchor>
  <xdr:twoCellAnchor editAs="oneCell">
    <xdr:from>
      <xdr:col>0</xdr:col>
      <xdr:colOff>0</xdr:colOff>
      <xdr:row>63</xdr:row>
      <xdr:rowOff>0</xdr:rowOff>
    </xdr:from>
    <xdr:to>
      <xdr:col>9</xdr:col>
      <xdr:colOff>659045</xdr:colOff>
      <xdr:row>145</xdr:row>
      <xdr:rowOff>642937</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0" y="11093824"/>
          <a:ext cx="10306610" cy="648890"/>
        </a:xfrm>
        <a:prstGeom prst="rect">
          <a:avLst/>
        </a:prstGeom>
      </xdr:spPr>
    </xdr:pic>
    <xdr:clientData/>
  </xdr:twoCellAnchor>
  <xdr:oneCellAnchor>
    <xdr:from>
      <xdr:col>9</xdr:col>
      <xdr:colOff>196842</xdr:colOff>
      <xdr:row>145</xdr:row>
      <xdr:rowOff>154778</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A4D35EED-6729-4266-9C64-EAA79DCAF602}"/>
            </a:ext>
          </a:extLst>
        </xdr:cNvPr>
        <xdr:cNvSpPr txBox="1"/>
      </xdr:nvSpPr>
      <xdr:spPr>
        <a:xfrm>
          <a:off x="9864717" y="1202530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7</xdr:col>
      <xdr:colOff>228155</xdr:colOff>
      <xdr:row>17</xdr:row>
      <xdr:rowOff>180393</xdr:rowOff>
    </xdr:from>
    <xdr:to>
      <xdr:col>10</xdr:col>
      <xdr:colOff>619124</xdr:colOff>
      <xdr:row>28</xdr:row>
      <xdr:rowOff>79940</xdr:rowOff>
    </xdr:to>
    <xdr:grpSp>
      <xdr:nvGrpSpPr>
        <xdr:cNvPr id="126" name="Group 125">
          <a:extLst>
            <a:ext uri="{FF2B5EF4-FFF2-40B4-BE49-F238E27FC236}">
              <a16:creationId xmlns:a16="http://schemas.microsoft.com/office/drawing/2014/main" id="{00000000-0008-0000-0300-00007E000000}"/>
            </a:ext>
          </a:extLst>
        </xdr:cNvPr>
        <xdr:cNvGrpSpPr/>
      </xdr:nvGrpSpPr>
      <xdr:grpSpPr>
        <a:xfrm>
          <a:off x="6391390" y="5346305"/>
          <a:ext cx="3943234" cy="2286400"/>
          <a:chOff x="5264793" y="4499780"/>
          <a:chExt cx="3827639" cy="2263238"/>
        </a:xfrm>
        <a:noFill/>
      </xdr:grpSpPr>
      <xdr:grpSp>
        <xdr:nvGrpSpPr>
          <xdr:cNvPr id="127" name="Group 126">
            <a:extLst>
              <a:ext uri="{FF2B5EF4-FFF2-40B4-BE49-F238E27FC236}">
                <a16:creationId xmlns:a16="http://schemas.microsoft.com/office/drawing/2014/main" id="{00000000-0008-0000-0300-00007F000000}"/>
              </a:ext>
            </a:extLst>
          </xdr:cNvPr>
          <xdr:cNvGrpSpPr/>
        </xdr:nvGrpSpPr>
        <xdr:grpSpPr>
          <a:xfrm>
            <a:off x="5286196" y="4730909"/>
            <a:ext cx="3806236" cy="2032109"/>
            <a:chOff x="5280394" y="5128499"/>
            <a:chExt cx="3793934" cy="2035715"/>
          </a:xfrm>
          <a:grpFill/>
        </xdr:grpSpPr>
        <xdr:grpSp>
          <xdr:nvGrpSpPr>
            <xdr:cNvPr id="129" name="Group 128">
              <a:extLst>
                <a:ext uri="{FF2B5EF4-FFF2-40B4-BE49-F238E27FC236}">
                  <a16:creationId xmlns:a16="http://schemas.microsoft.com/office/drawing/2014/main" id="{00000000-0008-0000-0300-000081000000}"/>
                </a:ext>
              </a:extLst>
            </xdr:cNvPr>
            <xdr:cNvGrpSpPr>
              <a:grpSpLocks/>
            </xdr:cNvGrpSpPr>
          </xdr:nvGrpSpPr>
          <xdr:grpSpPr bwMode="auto">
            <a:xfrm>
              <a:off x="5280394" y="5233851"/>
              <a:ext cx="3793934" cy="1930363"/>
              <a:chOff x="849330" y="1162721"/>
              <a:chExt cx="7371627" cy="3741917"/>
            </a:xfrm>
            <a:grpFill/>
          </xdr:grpSpPr>
          <xdr:sp macro="" textlink="">
            <xdr:nvSpPr>
              <xdr:cNvPr id="135" name="Line 7">
                <a:extLst>
                  <a:ext uri="{FF2B5EF4-FFF2-40B4-BE49-F238E27FC236}">
                    <a16:creationId xmlns:a16="http://schemas.microsoft.com/office/drawing/2014/main" id="{00000000-0008-0000-0300-000087000000}"/>
                  </a:ext>
                </a:extLst>
              </xdr:cNvPr>
              <xdr:cNvSpPr>
                <a:spLocks noChangeShapeType="1"/>
              </xdr:cNvSpPr>
            </xdr:nvSpPr>
            <xdr:spPr bwMode="auto">
              <a:xfrm>
                <a:off x="1373188" y="4618038"/>
                <a:ext cx="6770688"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6" name="Rectangle 135">
                <a:extLst>
                  <a:ext uri="{FF2B5EF4-FFF2-40B4-BE49-F238E27FC236}">
                    <a16:creationId xmlns:a16="http://schemas.microsoft.com/office/drawing/2014/main" id="{00000000-0008-0000-0300-000088000000}"/>
                  </a:ext>
                </a:extLst>
              </xdr:cNvPr>
              <xdr:cNvSpPr>
                <a:spLocks noChangeArrowheads="1"/>
              </xdr:cNvSpPr>
            </xdr:nvSpPr>
            <xdr:spPr bwMode="auto">
              <a:xfrm>
                <a:off x="7836460" y="4677735"/>
                <a:ext cx="384497"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min</a:t>
                </a:r>
                <a:endParaRPr lang="en-US" altLang="en-US" sz="1400">
                  <a:solidFill>
                    <a:schemeClr val="tx1"/>
                  </a:solidFill>
                  <a:latin typeface="+mn-lt"/>
                </a:endParaRPr>
              </a:p>
            </xdr:txBody>
          </xdr:sp>
          <xdr:sp macro="" textlink="">
            <xdr:nvSpPr>
              <xdr:cNvPr id="137" name="Line 9">
                <a:extLst>
                  <a:ext uri="{FF2B5EF4-FFF2-40B4-BE49-F238E27FC236}">
                    <a16:creationId xmlns:a16="http://schemas.microsoft.com/office/drawing/2014/main" id="{00000000-0008-0000-0300-000089000000}"/>
                  </a:ext>
                </a:extLst>
              </xdr:cNvPr>
              <xdr:cNvSpPr>
                <a:spLocks noChangeShapeType="1"/>
              </xdr:cNvSpPr>
            </xdr:nvSpPr>
            <xdr:spPr bwMode="auto">
              <a:xfrm>
                <a:off x="137318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38" name="Rectangle 137">
                <a:extLst>
                  <a:ext uri="{FF2B5EF4-FFF2-40B4-BE49-F238E27FC236}">
                    <a16:creationId xmlns:a16="http://schemas.microsoft.com/office/drawing/2014/main" id="{00000000-0008-0000-0300-00008A000000}"/>
                  </a:ext>
                </a:extLst>
              </xdr:cNvPr>
              <xdr:cNvSpPr>
                <a:spLocks noChangeArrowheads="1"/>
              </xdr:cNvSpPr>
            </xdr:nvSpPr>
            <xdr:spPr bwMode="auto">
              <a:xfrm>
                <a:off x="1337734" y="4684713"/>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0</a:t>
                </a:r>
                <a:endParaRPr lang="en-US" altLang="en-US" sz="1400">
                  <a:solidFill>
                    <a:schemeClr val="tx1"/>
                  </a:solidFill>
                  <a:latin typeface="+mn-lt"/>
                </a:endParaRPr>
              </a:p>
            </xdr:txBody>
          </xdr:sp>
          <xdr:sp macro="" textlink="">
            <xdr:nvSpPr>
              <xdr:cNvPr id="139" name="Line 11">
                <a:extLst>
                  <a:ext uri="{FF2B5EF4-FFF2-40B4-BE49-F238E27FC236}">
                    <a16:creationId xmlns:a16="http://schemas.microsoft.com/office/drawing/2014/main" id="{00000000-0008-0000-0300-00008B000000}"/>
                  </a:ext>
                </a:extLst>
              </xdr:cNvPr>
              <xdr:cNvSpPr>
                <a:spLocks noChangeShapeType="1"/>
              </xdr:cNvSpPr>
            </xdr:nvSpPr>
            <xdr:spPr bwMode="auto">
              <a:xfrm>
                <a:off x="15906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0" name="Line 12">
                <a:extLst>
                  <a:ext uri="{FF2B5EF4-FFF2-40B4-BE49-F238E27FC236}">
                    <a16:creationId xmlns:a16="http://schemas.microsoft.com/office/drawing/2014/main" id="{00000000-0008-0000-0300-00008C000000}"/>
                  </a:ext>
                </a:extLst>
              </xdr:cNvPr>
              <xdr:cNvSpPr>
                <a:spLocks noChangeShapeType="1"/>
              </xdr:cNvSpPr>
            </xdr:nvSpPr>
            <xdr:spPr bwMode="auto">
              <a:xfrm>
                <a:off x="18081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1" name="Line 13">
                <a:extLst>
                  <a:ext uri="{FF2B5EF4-FFF2-40B4-BE49-F238E27FC236}">
                    <a16:creationId xmlns:a16="http://schemas.microsoft.com/office/drawing/2014/main" id="{00000000-0008-0000-0300-00008D000000}"/>
                  </a:ext>
                </a:extLst>
              </xdr:cNvPr>
              <xdr:cNvSpPr>
                <a:spLocks noChangeShapeType="1"/>
              </xdr:cNvSpPr>
            </xdr:nvSpPr>
            <xdr:spPr bwMode="auto">
              <a:xfrm>
                <a:off x="20272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2" name="Line 14">
                <a:extLst>
                  <a:ext uri="{FF2B5EF4-FFF2-40B4-BE49-F238E27FC236}">
                    <a16:creationId xmlns:a16="http://schemas.microsoft.com/office/drawing/2014/main" id="{00000000-0008-0000-0300-00008E000000}"/>
                  </a:ext>
                </a:extLst>
              </xdr:cNvPr>
              <xdr:cNvSpPr>
                <a:spLocks noChangeShapeType="1"/>
              </xdr:cNvSpPr>
            </xdr:nvSpPr>
            <xdr:spPr bwMode="auto">
              <a:xfrm>
                <a:off x="2246313"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3" name="Rectangle 142">
                <a:extLst>
                  <a:ext uri="{FF2B5EF4-FFF2-40B4-BE49-F238E27FC236}">
                    <a16:creationId xmlns:a16="http://schemas.microsoft.com/office/drawing/2014/main" id="{00000000-0008-0000-0300-00008F000000}"/>
                  </a:ext>
                </a:extLst>
              </xdr:cNvPr>
              <xdr:cNvSpPr>
                <a:spLocks noChangeArrowheads="1"/>
              </xdr:cNvSpPr>
            </xdr:nvSpPr>
            <xdr:spPr bwMode="auto">
              <a:xfrm>
                <a:off x="2210861"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2</a:t>
                </a:r>
                <a:endParaRPr lang="en-US" altLang="en-US" sz="1400">
                  <a:solidFill>
                    <a:schemeClr val="tx1"/>
                  </a:solidFill>
                  <a:latin typeface="+mn-lt"/>
                </a:endParaRPr>
              </a:p>
            </xdr:txBody>
          </xdr:sp>
          <xdr:sp macro="" textlink="">
            <xdr:nvSpPr>
              <xdr:cNvPr id="144" name="Line 16">
                <a:extLst>
                  <a:ext uri="{FF2B5EF4-FFF2-40B4-BE49-F238E27FC236}">
                    <a16:creationId xmlns:a16="http://schemas.microsoft.com/office/drawing/2014/main" id="{00000000-0008-0000-0300-000090000000}"/>
                  </a:ext>
                </a:extLst>
              </xdr:cNvPr>
              <xdr:cNvSpPr>
                <a:spLocks noChangeShapeType="1"/>
              </xdr:cNvSpPr>
            </xdr:nvSpPr>
            <xdr:spPr bwMode="auto">
              <a:xfrm>
                <a:off x="24638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5" name="Line 17">
                <a:extLst>
                  <a:ext uri="{FF2B5EF4-FFF2-40B4-BE49-F238E27FC236}">
                    <a16:creationId xmlns:a16="http://schemas.microsoft.com/office/drawing/2014/main" id="{00000000-0008-0000-0300-000091000000}"/>
                  </a:ext>
                </a:extLst>
              </xdr:cNvPr>
              <xdr:cNvSpPr>
                <a:spLocks noChangeShapeType="1"/>
              </xdr:cNvSpPr>
            </xdr:nvSpPr>
            <xdr:spPr bwMode="auto">
              <a:xfrm>
                <a:off x="26828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6" name="Line 18">
                <a:extLst>
                  <a:ext uri="{FF2B5EF4-FFF2-40B4-BE49-F238E27FC236}">
                    <a16:creationId xmlns:a16="http://schemas.microsoft.com/office/drawing/2014/main" id="{00000000-0008-0000-0300-000092000000}"/>
                  </a:ext>
                </a:extLst>
              </xdr:cNvPr>
              <xdr:cNvSpPr>
                <a:spLocks noChangeShapeType="1"/>
              </xdr:cNvSpPr>
            </xdr:nvSpPr>
            <xdr:spPr bwMode="auto">
              <a:xfrm>
                <a:off x="290195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7" name="Line 19">
                <a:extLst>
                  <a:ext uri="{FF2B5EF4-FFF2-40B4-BE49-F238E27FC236}">
                    <a16:creationId xmlns:a16="http://schemas.microsoft.com/office/drawing/2014/main" id="{00000000-0008-0000-0300-000093000000}"/>
                  </a:ext>
                </a:extLst>
              </xdr:cNvPr>
              <xdr:cNvSpPr>
                <a:spLocks noChangeShapeType="1"/>
              </xdr:cNvSpPr>
            </xdr:nvSpPr>
            <xdr:spPr bwMode="auto">
              <a:xfrm>
                <a:off x="311943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48" name="Rectangle 147">
                <a:extLst>
                  <a:ext uri="{FF2B5EF4-FFF2-40B4-BE49-F238E27FC236}">
                    <a16:creationId xmlns:a16="http://schemas.microsoft.com/office/drawing/2014/main" id="{00000000-0008-0000-0300-000094000000}"/>
                  </a:ext>
                </a:extLst>
              </xdr:cNvPr>
              <xdr:cNvSpPr>
                <a:spLocks noChangeArrowheads="1"/>
              </xdr:cNvSpPr>
            </xdr:nvSpPr>
            <xdr:spPr bwMode="auto">
              <a:xfrm>
                <a:off x="3085569"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4</a:t>
                </a:r>
                <a:endParaRPr lang="en-US" altLang="en-US" sz="1400">
                  <a:solidFill>
                    <a:schemeClr val="tx1"/>
                  </a:solidFill>
                  <a:latin typeface="+mn-lt"/>
                </a:endParaRPr>
              </a:p>
            </xdr:txBody>
          </xdr:sp>
          <xdr:sp macro="" textlink="">
            <xdr:nvSpPr>
              <xdr:cNvPr id="149" name="Line 21">
                <a:extLst>
                  <a:ext uri="{FF2B5EF4-FFF2-40B4-BE49-F238E27FC236}">
                    <a16:creationId xmlns:a16="http://schemas.microsoft.com/office/drawing/2014/main" id="{00000000-0008-0000-0300-000095000000}"/>
                  </a:ext>
                </a:extLst>
              </xdr:cNvPr>
              <xdr:cNvSpPr>
                <a:spLocks noChangeShapeType="1"/>
              </xdr:cNvSpPr>
            </xdr:nvSpPr>
            <xdr:spPr bwMode="auto">
              <a:xfrm>
                <a:off x="333692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0" name="Line 22">
                <a:extLst>
                  <a:ext uri="{FF2B5EF4-FFF2-40B4-BE49-F238E27FC236}">
                    <a16:creationId xmlns:a16="http://schemas.microsoft.com/office/drawing/2014/main" id="{00000000-0008-0000-0300-000096000000}"/>
                  </a:ext>
                </a:extLst>
              </xdr:cNvPr>
              <xdr:cNvSpPr>
                <a:spLocks noChangeShapeType="1"/>
              </xdr:cNvSpPr>
            </xdr:nvSpPr>
            <xdr:spPr bwMode="auto">
              <a:xfrm>
                <a:off x="35560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1" name="Line 23">
                <a:extLst>
                  <a:ext uri="{FF2B5EF4-FFF2-40B4-BE49-F238E27FC236}">
                    <a16:creationId xmlns:a16="http://schemas.microsoft.com/office/drawing/2014/main" id="{00000000-0008-0000-0300-000097000000}"/>
                  </a:ext>
                </a:extLst>
              </xdr:cNvPr>
              <xdr:cNvSpPr>
                <a:spLocks noChangeShapeType="1"/>
              </xdr:cNvSpPr>
            </xdr:nvSpPr>
            <xdr:spPr bwMode="auto">
              <a:xfrm>
                <a:off x="37750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2" name="Line 24">
                <a:extLst>
                  <a:ext uri="{FF2B5EF4-FFF2-40B4-BE49-F238E27FC236}">
                    <a16:creationId xmlns:a16="http://schemas.microsoft.com/office/drawing/2014/main" id="{00000000-0008-0000-0300-000098000000}"/>
                  </a:ext>
                </a:extLst>
              </xdr:cNvPr>
              <xdr:cNvSpPr>
                <a:spLocks noChangeShapeType="1"/>
              </xdr:cNvSpPr>
            </xdr:nvSpPr>
            <xdr:spPr bwMode="auto">
              <a:xfrm>
                <a:off x="3992563"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3" name="Rectangle 152">
                <a:extLst>
                  <a:ext uri="{FF2B5EF4-FFF2-40B4-BE49-F238E27FC236}">
                    <a16:creationId xmlns:a16="http://schemas.microsoft.com/office/drawing/2014/main" id="{00000000-0008-0000-0300-000099000000}"/>
                  </a:ext>
                </a:extLst>
              </xdr:cNvPr>
              <xdr:cNvSpPr>
                <a:spLocks noChangeArrowheads="1"/>
              </xdr:cNvSpPr>
            </xdr:nvSpPr>
            <xdr:spPr bwMode="auto">
              <a:xfrm>
                <a:off x="3958695"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6</a:t>
                </a:r>
                <a:endParaRPr lang="en-US" altLang="en-US" sz="1400">
                  <a:solidFill>
                    <a:schemeClr val="tx1"/>
                  </a:solidFill>
                  <a:latin typeface="+mn-lt"/>
                </a:endParaRPr>
              </a:p>
            </xdr:txBody>
          </xdr:sp>
          <xdr:sp macro="" textlink="">
            <xdr:nvSpPr>
              <xdr:cNvPr id="154" name="Line 26">
                <a:extLst>
                  <a:ext uri="{FF2B5EF4-FFF2-40B4-BE49-F238E27FC236}">
                    <a16:creationId xmlns:a16="http://schemas.microsoft.com/office/drawing/2014/main" id="{00000000-0008-0000-0300-00009A000000}"/>
                  </a:ext>
                </a:extLst>
              </xdr:cNvPr>
              <xdr:cNvSpPr>
                <a:spLocks noChangeShapeType="1"/>
              </xdr:cNvSpPr>
            </xdr:nvSpPr>
            <xdr:spPr bwMode="auto">
              <a:xfrm>
                <a:off x="42116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5" name="Line 27">
                <a:extLst>
                  <a:ext uri="{FF2B5EF4-FFF2-40B4-BE49-F238E27FC236}">
                    <a16:creationId xmlns:a16="http://schemas.microsoft.com/office/drawing/2014/main" id="{00000000-0008-0000-0300-00009B000000}"/>
                  </a:ext>
                </a:extLst>
              </xdr:cNvPr>
              <xdr:cNvSpPr>
                <a:spLocks noChangeShapeType="1"/>
              </xdr:cNvSpPr>
            </xdr:nvSpPr>
            <xdr:spPr bwMode="auto">
              <a:xfrm>
                <a:off x="44307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6" name="Line 28">
                <a:extLst>
                  <a:ext uri="{FF2B5EF4-FFF2-40B4-BE49-F238E27FC236}">
                    <a16:creationId xmlns:a16="http://schemas.microsoft.com/office/drawing/2014/main" id="{00000000-0008-0000-0300-00009C000000}"/>
                  </a:ext>
                </a:extLst>
              </xdr:cNvPr>
              <xdr:cNvSpPr>
                <a:spLocks noChangeShapeType="1"/>
              </xdr:cNvSpPr>
            </xdr:nvSpPr>
            <xdr:spPr bwMode="auto">
              <a:xfrm>
                <a:off x="46482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7" name="Line 29">
                <a:extLst>
                  <a:ext uri="{FF2B5EF4-FFF2-40B4-BE49-F238E27FC236}">
                    <a16:creationId xmlns:a16="http://schemas.microsoft.com/office/drawing/2014/main" id="{00000000-0008-0000-0300-00009D000000}"/>
                  </a:ext>
                </a:extLst>
              </xdr:cNvPr>
              <xdr:cNvSpPr>
                <a:spLocks noChangeShapeType="1"/>
              </xdr:cNvSpPr>
            </xdr:nvSpPr>
            <xdr:spPr bwMode="auto">
              <a:xfrm>
                <a:off x="4867275"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58" name="Rectangle 157">
                <a:extLst>
                  <a:ext uri="{FF2B5EF4-FFF2-40B4-BE49-F238E27FC236}">
                    <a16:creationId xmlns:a16="http://schemas.microsoft.com/office/drawing/2014/main" id="{00000000-0008-0000-0300-00009E000000}"/>
                  </a:ext>
                </a:extLst>
              </xdr:cNvPr>
              <xdr:cNvSpPr>
                <a:spLocks noChangeArrowheads="1"/>
              </xdr:cNvSpPr>
            </xdr:nvSpPr>
            <xdr:spPr bwMode="auto">
              <a:xfrm>
                <a:off x="4833409" y="468471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8</a:t>
                </a:r>
                <a:endParaRPr lang="en-US" altLang="en-US" sz="1400">
                  <a:solidFill>
                    <a:schemeClr val="tx1"/>
                  </a:solidFill>
                  <a:latin typeface="+mn-lt"/>
                </a:endParaRPr>
              </a:p>
            </xdr:txBody>
          </xdr:sp>
          <xdr:sp macro="" textlink="">
            <xdr:nvSpPr>
              <xdr:cNvPr id="159" name="Line 31">
                <a:extLst>
                  <a:ext uri="{FF2B5EF4-FFF2-40B4-BE49-F238E27FC236}">
                    <a16:creationId xmlns:a16="http://schemas.microsoft.com/office/drawing/2014/main" id="{00000000-0008-0000-0300-00009F000000}"/>
                  </a:ext>
                </a:extLst>
              </xdr:cNvPr>
              <xdr:cNvSpPr>
                <a:spLocks noChangeShapeType="1"/>
              </xdr:cNvSpPr>
            </xdr:nvSpPr>
            <xdr:spPr bwMode="auto">
              <a:xfrm>
                <a:off x="50847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0" name="Line 32">
                <a:extLst>
                  <a:ext uri="{FF2B5EF4-FFF2-40B4-BE49-F238E27FC236}">
                    <a16:creationId xmlns:a16="http://schemas.microsoft.com/office/drawing/2014/main" id="{00000000-0008-0000-0300-0000A0000000}"/>
                  </a:ext>
                </a:extLst>
              </xdr:cNvPr>
              <xdr:cNvSpPr>
                <a:spLocks noChangeShapeType="1"/>
              </xdr:cNvSpPr>
            </xdr:nvSpPr>
            <xdr:spPr bwMode="auto">
              <a:xfrm>
                <a:off x="53038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1" name="Line 33">
                <a:extLst>
                  <a:ext uri="{FF2B5EF4-FFF2-40B4-BE49-F238E27FC236}">
                    <a16:creationId xmlns:a16="http://schemas.microsoft.com/office/drawing/2014/main" id="{00000000-0008-0000-0300-0000A1000000}"/>
                  </a:ext>
                </a:extLst>
              </xdr:cNvPr>
              <xdr:cNvSpPr>
                <a:spLocks noChangeShapeType="1"/>
              </xdr:cNvSpPr>
            </xdr:nvSpPr>
            <xdr:spPr bwMode="auto">
              <a:xfrm>
                <a:off x="55229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2" name="Line 34">
                <a:extLst>
                  <a:ext uri="{FF2B5EF4-FFF2-40B4-BE49-F238E27FC236}">
                    <a16:creationId xmlns:a16="http://schemas.microsoft.com/office/drawing/2014/main" id="{00000000-0008-0000-0300-0000A2000000}"/>
                  </a:ext>
                </a:extLst>
              </xdr:cNvPr>
              <xdr:cNvSpPr>
                <a:spLocks noChangeShapeType="1"/>
              </xdr:cNvSpPr>
            </xdr:nvSpPr>
            <xdr:spPr bwMode="auto">
              <a:xfrm>
                <a:off x="5740400"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3" name="Rectangle 162">
                <a:extLst>
                  <a:ext uri="{FF2B5EF4-FFF2-40B4-BE49-F238E27FC236}">
                    <a16:creationId xmlns:a16="http://schemas.microsoft.com/office/drawing/2014/main" id="{00000000-0008-0000-0300-0000A3000000}"/>
                  </a:ext>
                </a:extLst>
              </xdr:cNvPr>
              <xdr:cNvSpPr>
                <a:spLocks noChangeArrowheads="1"/>
              </xdr:cNvSpPr>
            </xdr:nvSpPr>
            <xdr:spPr bwMode="auto">
              <a:xfrm>
                <a:off x="5491725"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10</a:t>
                </a:r>
                <a:endParaRPr lang="en-US" altLang="en-US" sz="1400">
                  <a:solidFill>
                    <a:schemeClr val="tx1"/>
                  </a:solidFill>
                  <a:latin typeface="+mn-lt"/>
                </a:endParaRPr>
              </a:p>
            </xdr:txBody>
          </xdr:sp>
          <xdr:sp macro="" textlink="">
            <xdr:nvSpPr>
              <xdr:cNvPr id="164" name="Line 36">
                <a:extLst>
                  <a:ext uri="{FF2B5EF4-FFF2-40B4-BE49-F238E27FC236}">
                    <a16:creationId xmlns:a16="http://schemas.microsoft.com/office/drawing/2014/main" id="{00000000-0008-0000-0300-0000A4000000}"/>
                  </a:ext>
                </a:extLst>
              </xdr:cNvPr>
              <xdr:cNvSpPr>
                <a:spLocks noChangeShapeType="1"/>
              </xdr:cNvSpPr>
            </xdr:nvSpPr>
            <xdr:spPr bwMode="auto">
              <a:xfrm>
                <a:off x="59594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5" name="Line 37">
                <a:extLst>
                  <a:ext uri="{FF2B5EF4-FFF2-40B4-BE49-F238E27FC236}">
                    <a16:creationId xmlns:a16="http://schemas.microsoft.com/office/drawing/2014/main" id="{00000000-0008-0000-0300-0000A5000000}"/>
                  </a:ext>
                </a:extLst>
              </xdr:cNvPr>
              <xdr:cNvSpPr>
                <a:spLocks noChangeShapeType="1"/>
              </xdr:cNvSpPr>
            </xdr:nvSpPr>
            <xdr:spPr bwMode="auto">
              <a:xfrm>
                <a:off x="617855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6" name="Line 38">
                <a:extLst>
                  <a:ext uri="{FF2B5EF4-FFF2-40B4-BE49-F238E27FC236}">
                    <a16:creationId xmlns:a16="http://schemas.microsoft.com/office/drawing/2014/main" id="{00000000-0008-0000-0300-0000A6000000}"/>
                  </a:ext>
                </a:extLst>
              </xdr:cNvPr>
              <xdr:cNvSpPr>
                <a:spLocks noChangeShapeType="1"/>
              </xdr:cNvSpPr>
            </xdr:nvSpPr>
            <xdr:spPr bwMode="auto">
              <a:xfrm>
                <a:off x="639603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7" name="Line 39">
                <a:extLst>
                  <a:ext uri="{FF2B5EF4-FFF2-40B4-BE49-F238E27FC236}">
                    <a16:creationId xmlns:a16="http://schemas.microsoft.com/office/drawing/2014/main" id="{00000000-0008-0000-0300-0000A7000000}"/>
                  </a:ext>
                </a:extLst>
              </xdr:cNvPr>
              <xdr:cNvSpPr>
                <a:spLocks noChangeShapeType="1"/>
              </xdr:cNvSpPr>
            </xdr:nvSpPr>
            <xdr:spPr bwMode="auto">
              <a:xfrm>
                <a:off x="6613525"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68" name="Rectangle 167">
                <a:extLst>
                  <a:ext uri="{FF2B5EF4-FFF2-40B4-BE49-F238E27FC236}">
                    <a16:creationId xmlns:a16="http://schemas.microsoft.com/office/drawing/2014/main" id="{00000000-0008-0000-0300-0000A8000000}"/>
                  </a:ext>
                </a:extLst>
              </xdr:cNvPr>
              <xdr:cNvSpPr>
                <a:spLocks noChangeArrowheads="1"/>
              </xdr:cNvSpPr>
            </xdr:nvSpPr>
            <xdr:spPr bwMode="auto">
              <a:xfrm>
                <a:off x="6364852"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12</a:t>
                </a:r>
                <a:endParaRPr lang="en-US" altLang="en-US" sz="1400">
                  <a:solidFill>
                    <a:schemeClr val="tx1"/>
                  </a:solidFill>
                  <a:latin typeface="+mn-lt"/>
                </a:endParaRPr>
              </a:p>
            </xdr:txBody>
          </xdr:sp>
          <xdr:sp macro="" textlink="">
            <xdr:nvSpPr>
              <xdr:cNvPr id="169" name="Line 41">
                <a:extLst>
                  <a:ext uri="{FF2B5EF4-FFF2-40B4-BE49-F238E27FC236}">
                    <a16:creationId xmlns:a16="http://schemas.microsoft.com/office/drawing/2014/main" id="{00000000-0008-0000-0300-0000A9000000}"/>
                  </a:ext>
                </a:extLst>
              </xdr:cNvPr>
              <xdr:cNvSpPr>
                <a:spLocks noChangeShapeType="1"/>
              </xdr:cNvSpPr>
            </xdr:nvSpPr>
            <xdr:spPr bwMode="auto">
              <a:xfrm>
                <a:off x="68326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0" name="Line 42">
                <a:extLst>
                  <a:ext uri="{FF2B5EF4-FFF2-40B4-BE49-F238E27FC236}">
                    <a16:creationId xmlns:a16="http://schemas.microsoft.com/office/drawing/2014/main" id="{00000000-0008-0000-0300-0000AA000000}"/>
                  </a:ext>
                </a:extLst>
              </xdr:cNvPr>
              <xdr:cNvSpPr>
                <a:spLocks noChangeShapeType="1"/>
              </xdr:cNvSpPr>
            </xdr:nvSpPr>
            <xdr:spPr bwMode="auto">
              <a:xfrm>
                <a:off x="7051675"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1" name="Line 43">
                <a:extLst>
                  <a:ext uri="{FF2B5EF4-FFF2-40B4-BE49-F238E27FC236}">
                    <a16:creationId xmlns:a16="http://schemas.microsoft.com/office/drawing/2014/main" id="{00000000-0008-0000-0300-0000AB000000}"/>
                  </a:ext>
                </a:extLst>
              </xdr:cNvPr>
              <xdr:cNvSpPr>
                <a:spLocks noChangeShapeType="1"/>
              </xdr:cNvSpPr>
            </xdr:nvSpPr>
            <xdr:spPr bwMode="auto">
              <a:xfrm>
                <a:off x="726916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2" name="Line 44">
                <a:extLst>
                  <a:ext uri="{FF2B5EF4-FFF2-40B4-BE49-F238E27FC236}">
                    <a16:creationId xmlns:a16="http://schemas.microsoft.com/office/drawing/2014/main" id="{00000000-0008-0000-0300-0000AC000000}"/>
                  </a:ext>
                </a:extLst>
              </xdr:cNvPr>
              <xdr:cNvSpPr>
                <a:spLocks noChangeShapeType="1"/>
              </xdr:cNvSpPr>
            </xdr:nvSpPr>
            <xdr:spPr bwMode="auto">
              <a:xfrm>
                <a:off x="7488238" y="4618038"/>
                <a:ext cx="0" cy="66675"/>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3" name="Rectangle 172">
                <a:extLst>
                  <a:ext uri="{FF2B5EF4-FFF2-40B4-BE49-F238E27FC236}">
                    <a16:creationId xmlns:a16="http://schemas.microsoft.com/office/drawing/2014/main" id="{00000000-0008-0000-0300-0000AD000000}"/>
                  </a:ext>
                </a:extLst>
              </xdr:cNvPr>
              <xdr:cNvSpPr>
                <a:spLocks noChangeArrowheads="1"/>
              </xdr:cNvSpPr>
            </xdr:nvSpPr>
            <xdr:spPr bwMode="auto">
              <a:xfrm>
                <a:off x="7239561" y="4674557"/>
                <a:ext cx="316645"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14</a:t>
                </a:r>
                <a:endParaRPr lang="en-US" altLang="en-US" sz="1400">
                  <a:solidFill>
                    <a:schemeClr val="tx1"/>
                  </a:solidFill>
                  <a:latin typeface="+mn-lt"/>
                </a:endParaRPr>
              </a:p>
            </xdr:txBody>
          </xdr:sp>
          <xdr:sp macro="" textlink="">
            <xdr:nvSpPr>
              <xdr:cNvPr id="174" name="Line 46">
                <a:extLst>
                  <a:ext uri="{FF2B5EF4-FFF2-40B4-BE49-F238E27FC236}">
                    <a16:creationId xmlns:a16="http://schemas.microsoft.com/office/drawing/2014/main" id="{00000000-0008-0000-0300-0000AE000000}"/>
                  </a:ext>
                </a:extLst>
              </xdr:cNvPr>
              <xdr:cNvSpPr>
                <a:spLocks noChangeShapeType="1"/>
              </xdr:cNvSpPr>
            </xdr:nvSpPr>
            <xdr:spPr bwMode="auto">
              <a:xfrm>
                <a:off x="7707313"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5" name="Line 47">
                <a:extLst>
                  <a:ext uri="{FF2B5EF4-FFF2-40B4-BE49-F238E27FC236}">
                    <a16:creationId xmlns:a16="http://schemas.microsoft.com/office/drawing/2014/main" id="{00000000-0008-0000-0300-0000AF000000}"/>
                  </a:ext>
                </a:extLst>
              </xdr:cNvPr>
              <xdr:cNvSpPr>
                <a:spLocks noChangeShapeType="1"/>
              </xdr:cNvSpPr>
            </xdr:nvSpPr>
            <xdr:spPr bwMode="auto">
              <a:xfrm>
                <a:off x="7924800"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6" name="Line 48">
                <a:extLst>
                  <a:ext uri="{FF2B5EF4-FFF2-40B4-BE49-F238E27FC236}">
                    <a16:creationId xmlns:a16="http://schemas.microsoft.com/office/drawing/2014/main" id="{00000000-0008-0000-0300-0000B0000000}"/>
                  </a:ext>
                </a:extLst>
              </xdr:cNvPr>
              <xdr:cNvSpPr>
                <a:spLocks noChangeShapeType="1"/>
              </xdr:cNvSpPr>
            </xdr:nvSpPr>
            <xdr:spPr bwMode="auto">
              <a:xfrm>
                <a:off x="8142288" y="4618038"/>
                <a:ext cx="0" cy="3175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7" name="Line 49">
                <a:extLst>
                  <a:ext uri="{FF2B5EF4-FFF2-40B4-BE49-F238E27FC236}">
                    <a16:creationId xmlns:a16="http://schemas.microsoft.com/office/drawing/2014/main" id="{00000000-0008-0000-0300-0000B1000000}"/>
                  </a:ext>
                </a:extLst>
              </xdr:cNvPr>
              <xdr:cNvSpPr>
                <a:spLocks noChangeShapeType="1"/>
              </xdr:cNvSpPr>
            </xdr:nvSpPr>
            <xdr:spPr bwMode="auto">
              <a:xfrm flipV="1">
                <a:off x="1373188" y="1203326"/>
                <a:ext cx="0" cy="3414713"/>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78" name="Rectangle 177">
                <a:extLst>
                  <a:ext uri="{FF2B5EF4-FFF2-40B4-BE49-F238E27FC236}">
                    <a16:creationId xmlns:a16="http://schemas.microsoft.com/office/drawing/2014/main" id="{00000000-0008-0000-0300-0000B2000000}"/>
                  </a:ext>
                </a:extLst>
              </xdr:cNvPr>
              <xdr:cNvSpPr>
                <a:spLocks noChangeArrowheads="1"/>
              </xdr:cNvSpPr>
            </xdr:nvSpPr>
            <xdr:spPr bwMode="auto">
              <a:xfrm>
                <a:off x="870463" y="1162721"/>
                <a:ext cx="428180" cy="223972"/>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mAU</a:t>
                </a:r>
                <a:endParaRPr lang="en-US" altLang="en-US" sz="1400">
                  <a:solidFill>
                    <a:schemeClr val="tx1"/>
                  </a:solidFill>
                  <a:latin typeface="+mn-lt"/>
                </a:endParaRPr>
              </a:p>
            </xdr:txBody>
          </xdr:sp>
          <xdr:sp macro="" textlink="">
            <xdr:nvSpPr>
              <xdr:cNvPr id="179" name="Line 51">
                <a:extLst>
                  <a:ext uri="{FF2B5EF4-FFF2-40B4-BE49-F238E27FC236}">
                    <a16:creationId xmlns:a16="http://schemas.microsoft.com/office/drawing/2014/main" id="{00000000-0008-0000-0300-0000B3000000}"/>
                  </a:ext>
                </a:extLst>
              </xdr:cNvPr>
              <xdr:cNvSpPr>
                <a:spLocks noChangeShapeType="1"/>
              </xdr:cNvSpPr>
            </xdr:nvSpPr>
            <xdr:spPr bwMode="auto">
              <a:xfrm flipH="1">
                <a:off x="1354138" y="45974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0" name="Line 52">
                <a:extLst>
                  <a:ext uri="{FF2B5EF4-FFF2-40B4-BE49-F238E27FC236}">
                    <a16:creationId xmlns:a16="http://schemas.microsoft.com/office/drawing/2014/main" id="{00000000-0008-0000-0300-0000B4000000}"/>
                  </a:ext>
                </a:extLst>
              </xdr:cNvPr>
              <xdr:cNvSpPr>
                <a:spLocks noChangeShapeType="1"/>
              </xdr:cNvSpPr>
            </xdr:nvSpPr>
            <xdr:spPr bwMode="auto">
              <a:xfrm flipH="1">
                <a:off x="1335088" y="4462463"/>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1241699" y="4355181"/>
                <a:ext cx="69850"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0</a:t>
                </a:r>
                <a:endParaRPr lang="en-US" altLang="en-US" sz="1400">
                  <a:solidFill>
                    <a:schemeClr val="tx1"/>
                  </a:solidFill>
                  <a:latin typeface="+mn-lt"/>
                </a:endParaRPr>
              </a:p>
            </xdr:txBody>
          </xdr:sp>
          <xdr:sp macro="" textlink="">
            <xdr:nvSpPr>
              <xdr:cNvPr id="182" name="Line 54">
                <a:extLst>
                  <a:ext uri="{FF2B5EF4-FFF2-40B4-BE49-F238E27FC236}">
                    <a16:creationId xmlns:a16="http://schemas.microsoft.com/office/drawing/2014/main" id="{00000000-0008-0000-0300-0000B6000000}"/>
                  </a:ext>
                </a:extLst>
              </xdr:cNvPr>
              <xdr:cNvSpPr>
                <a:spLocks noChangeShapeType="1"/>
              </xdr:cNvSpPr>
            </xdr:nvSpPr>
            <xdr:spPr bwMode="auto">
              <a:xfrm flipH="1">
                <a:off x="1354138" y="43259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3" name="Line 55">
                <a:extLst>
                  <a:ext uri="{FF2B5EF4-FFF2-40B4-BE49-F238E27FC236}">
                    <a16:creationId xmlns:a16="http://schemas.microsoft.com/office/drawing/2014/main" id="{00000000-0008-0000-0300-0000B7000000}"/>
                  </a:ext>
                </a:extLst>
              </xdr:cNvPr>
              <xdr:cNvSpPr>
                <a:spLocks noChangeShapeType="1"/>
              </xdr:cNvSpPr>
            </xdr:nvSpPr>
            <xdr:spPr bwMode="auto">
              <a:xfrm flipH="1">
                <a:off x="1354138" y="41910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4" name="Line 56">
                <a:extLst>
                  <a:ext uri="{FF2B5EF4-FFF2-40B4-BE49-F238E27FC236}">
                    <a16:creationId xmlns:a16="http://schemas.microsoft.com/office/drawing/2014/main" id="{00000000-0008-0000-0300-0000B8000000}"/>
                  </a:ext>
                </a:extLst>
              </xdr:cNvPr>
              <xdr:cNvSpPr>
                <a:spLocks noChangeShapeType="1"/>
              </xdr:cNvSpPr>
            </xdr:nvSpPr>
            <xdr:spPr bwMode="auto">
              <a:xfrm flipH="1">
                <a:off x="1354138" y="405606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5" name="Line 57">
                <a:extLst>
                  <a:ext uri="{FF2B5EF4-FFF2-40B4-BE49-F238E27FC236}">
                    <a16:creationId xmlns:a16="http://schemas.microsoft.com/office/drawing/2014/main" id="{00000000-0008-0000-0300-0000B9000000}"/>
                  </a:ext>
                </a:extLst>
              </xdr:cNvPr>
              <xdr:cNvSpPr>
                <a:spLocks noChangeShapeType="1"/>
              </xdr:cNvSpPr>
            </xdr:nvSpPr>
            <xdr:spPr bwMode="auto">
              <a:xfrm flipH="1">
                <a:off x="1354138" y="39211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6" name="Line 58">
                <a:extLst>
                  <a:ext uri="{FF2B5EF4-FFF2-40B4-BE49-F238E27FC236}">
                    <a16:creationId xmlns:a16="http://schemas.microsoft.com/office/drawing/2014/main" id="{00000000-0008-0000-0300-0000BA000000}"/>
                  </a:ext>
                </a:extLst>
              </xdr:cNvPr>
              <xdr:cNvSpPr>
                <a:spLocks noChangeShapeType="1"/>
              </xdr:cNvSpPr>
            </xdr:nvSpPr>
            <xdr:spPr bwMode="auto">
              <a:xfrm flipH="1">
                <a:off x="1335088" y="3784601"/>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7" name="Rectangle 186">
                <a:extLst>
                  <a:ext uri="{FF2B5EF4-FFF2-40B4-BE49-F238E27FC236}">
                    <a16:creationId xmlns:a16="http://schemas.microsoft.com/office/drawing/2014/main" id="{00000000-0008-0000-0300-0000BB000000}"/>
                  </a:ext>
                </a:extLst>
              </xdr:cNvPr>
              <xdr:cNvSpPr>
                <a:spLocks noChangeArrowheads="1"/>
              </xdr:cNvSpPr>
            </xdr:nvSpPr>
            <xdr:spPr bwMode="auto">
              <a:xfrm>
                <a:off x="970966" y="3667169"/>
                <a:ext cx="340583"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50</a:t>
                </a:r>
                <a:endParaRPr lang="en-US" altLang="en-US" sz="1400">
                  <a:solidFill>
                    <a:schemeClr val="tx1"/>
                  </a:solidFill>
                  <a:latin typeface="+mn-lt"/>
                </a:endParaRPr>
              </a:p>
            </xdr:txBody>
          </xdr:sp>
          <xdr:sp macro="" textlink="">
            <xdr:nvSpPr>
              <xdr:cNvPr id="188" name="Line 60">
                <a:extLst>
                  <a:ext uri="{FF2B5EF4-FFF2-40B4-BE49-F238E27FC236}">
                    <a16:creationId xmlns:a16="http://schemas.microsoft.com/office/drawing/2014/main" id="{00000000-0008-0000-0300-0000BC000000}"/>
                  </a:ext>
                </a:extLst>
              </xdr:cNvPr>
              <xdr:cNvSpPr>
                <a:spLocks noChangeShapeType="1"/>
              </xdr:cNvSpPr>
            </xdr:nvSpPr>
            <xdr:spPr bwMode="auto">
              <a:xfrm flipH="1">
                <a:off x="1354138" y="364966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89" name="Line 61">
                <a:extLst>
                  <a:ext uri="{FF2B5EF4-FFF2-40B4-BE49-F238E27FC236}">
                    <a16:creationId xmlns:a16="http://schemas.microsoft.com/office/drawing/2014/main" id="{00000000-0008-0000-0300-0000BD000000}"/>
                  </a:ext>
                </a:extLst>
              </xdr:cNvPr>
              <xdr:cNvSpPr>
                <a:spLocks noChangeShapeType="1"/>
              </xdr:cNvSpPr>
            </xdr:nvSpPr>
            <xdr:spPr bwMode="auto">
              <a:xfrm flipH="1">
                <a:off x="1354138" y="35147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0" name="Line 62">
                <a:extLst>
                  <a:ext uri="{FF2B5EF4-FFF2-40B4-BE49-F238E27FC236}">
                    <a16:creationId xmlns:a16="http://schemas.microsoft.com/office/drawing/2014/main" id="{00000000-0008-0000-0300-0000BE000000}"/>
                  </a:ext>
                </a:extLst>
              </xdr:cNvPr>
              <xdr:cNvSpPr>
                <a:spLocks noChangeShapeType="1"/>
              </xdr:cNvSpPr>
            </xdr:nvSpPr>
            <xdr:spPr bwMode="auto">
              <a:xfrm flipH="1">
                <a:off x="1354138" y="33782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1" name="Line 63">
                <a:extLst>
                  <a:ext uri="{FF2B5EF4-FFF2-40B4-BE49-F238E27FC236}">
                    <a16:creationId xmlns:a16="http://schemas.microsoft.com/office/drawing/2014/main" id="{00000000-0008-0000-0300-0000BF000000}"/>
                  </a:ext>
                </a:extLst>
              </xdr:cNvPr>
              <xdr:cNvSpPr>
                <a:spLocks noChangeShapeType="1"/>
              </xdr:cNvSpPr>
            </xdr:nvSpPr>
            <xdr:spPr bwMode="auto">
              <a:xfrm flipH="1">
                <a:off x="1354138" y="32448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2" name="Line 64">
                <a:extLst>
                  <a:ext uri="{FF2B5EF4-FFF2-40B4-BE49-F238E27FC236}">
                    <a16:creationId xmlns:a16="http://schemas.microsoft.com/office/drawing/2014/main" id="{00000000-0008-0000-0300-0000C0000000}"/>
                  </a:ext>
                </a:extLst>
              </xdr:cNvPr>
              <xdr:cNvSpPr>
                <a:spLocks noChangeShapeType="1"/>
              </xdr:cNvSpPr>
            </xdr:nvSpPr>
            <xdr:spPr bwMode="auto">
              <a:xfrm flipH="1">
                <a:off x="1335088" y="3108326"/>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3" name="Rectangle 192">
                <a:extLst>
                  <a:ext uri="{FF2B5EF4-FFF2-40B4-BE49-F238E27FC236}">
                    <a16:creationId xmlns:a16="http://schemas.microsoft.com/office/drawing/2014/main" id="{00000000-0008-0000-0300-0000C1000000}"/>
                  </a:ext>
                </a:extLst>
              </xdr:cNvPr>
              <xdr:cNvSpPr>
                <a:spLocks noChangeArrowheads="1"/>
              </xdr:cNvSpPr>
            </xdr:nvSpPr>
            <xdr:spPr bwMode="auto">
              <a:xfrm>
                <a:off x="849330" y="3001045"/>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100</a:t>
                </a:r>
                <a:endParaRPr lang="en-US" altLang="en-US" sz="1400">
                  <a:solidFill>
                    <a:schemeClr val="tx1"/>
                  </a:solidFill>
                  <a:latin typeface="+mn-lt"/>
                </a:endParaRPr>
              </a:p>
            </xdr:txBody>
          </xdr:sp>
          <xdr:sp macro="" textlink="">
            <xdr:nvSpPr>
              <xdr:cNvPr id="194" name="Line 66">
                <a:extLst>
                  <a:ext uri="{FF2B5EF4-FFF2-40B4-BE49-F238E27FC236}">
                    <a16:creationId xmlns:a16="http://schemas.microsoft.com/office/drawing/2014/main" id="{00000000-0008-0000-0300-0000C2000000}"/>
                  </a:ext>
                </a:extLst>
              </xdr:cNvPr>
              <xdr:cNvSpPr>
                <a:spLocks noChangeShapeType="1"/>
              </xdr:cNvSpPr>
            </xdr:nvSpPr>
            <xdr:spPr bwMode="auto">
              <a:xfrm flipH="1">
                <a:off x="1354138" y="29749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5" name="Line 67">
                <a:extLst>
                  <a:ext uri="{FF2B5EF4-FFF2-40B4-BE49-F238E27FC236}">
                    <a16:creationId xmlns:a16="http://schemas.microsoft.com/office/drawing/2014/main" id="{00000000-0008-0000-0300-0000C3000000}"/>
                  </a:ext>
                </a:extLst>
              </xdr:cNvPr>
              <xdr:cNvSpPr>
                <a:spLocks noChangeShapeType="1"/>
              </xdr:cNvSpPr>
            </xdr:nvSpPr>
            <xdr:spPr bwMode="auto">
              <a:xfrm flipH="1">
                <a:off x="1354138" y="28384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6" name="Line 68">
                <a:extLst>
                  <a:ext uri="{FF2B5EF4-FFF2-40B4-BE49-F238E27FC236}">
                    <a16:creationId xmlns:a16="http://schemas.microsoft.com/office/drawing/2014/main" id="{00000000-0008-0000-0300-0000C4000000}"/>
                  </a:ext>
                </a:extLst>
              </xdr:cNvPr>
              <xdr:cNvSpPr>
                <a:spLocks noChangeShapeType="1"/>
              </xdr:cNvSpPr>
            </xdr:nvSpPr>
            <xdr:spPr bwMode="auto">
              <a:xfrm flipH="1">
                <a:off x="1354138" y="27019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7" name="Line 69">
                <a:extLst>
                  <a:ext uri="{FF2B5EF4-FFF2-40B4-BE49-F238E27FC236}">
                    <a16:creationId xmlns:a16="http://schemas.microsoft.com/office/drawing/2014/main" id="{00000000-0008-0000-0300-0000C5000000}"/>
                  </a:ext>
                </a:extLst>
              </xdr:cNvPr>
              <xdr:cNvSpPr>
                <a:spLocks noChangeShapeType="1"/>
              </xdr:cNvSpPr>
            </xdr:nvSpPr>
            <xdr:spPr bwMode="auto">
              <a:xfrm flipH="1">
                <a:off x="1354138" y="25685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8" name="Line 70">
                <a:extLst>
                  <a:ext uri="{FF2B5EF4-FFF2-40B4-BE49-F238E27FC236}">
                    <a16:creationId xmlns:a16="http://schemas.microsoft.com/office/drawing/2014/main" id="{00000000-0008-0000-0300-0000C6000000}"/>
                  </a:ext>
                </a:extLst>
              </xdr:cNvPr>
              <xdr:cNvSpPr>
                <a:spLocks noChangeShapeType="1"/>
              </xdr:cNvSpPr>
            </xdr:nvSpPr>
            <xdr:spPr bwMode="auto">
              <a:xfrm flipH="1">
                <a:off x="1335088" y="2432051"/>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199" name="Rectangle 198">
                <a:extLst>
                  <a:ext uri="{FF2B5EF4-FFF2-40B4-BE49-F238E27FC236}">
                    <a16:creationId xmlns:a16="http://schemas.microsoft.com/office/drawing/2014/main" id="{00000000-0008-0000-0300-0000C7000000}"/>
                  </a:ext>
                </a:extLst>
              </xdr:cNvPr>
              <xdr:cNvSpPr>
                <a:spLocks noChangeArrowheads="1"/>
              </xdr:cNvSpPr>
            </xdr:nvSpPr>
            <xdr:spPr bwMode="auto">
              <a:xfrm>
                <a:off x="849330" y="2324772"/>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150</a:t>
                </a:r>
                <a:endParaRPr lang="en-US" altLang="en-US" sz="1400">
                  <a:solidFill>
                    <a:schemeClr val="tx1"/>
                  </a:solidFill>
                  <a:latin typeface="+mn-lt"/>
                </a:endParaRPr>
              </a:p>
            </xdr:txBody>
          </xdr:sp>
          <xdr:sp macro="" textlink="">
            <xdr:nvSpPr>
              <xdr:cNvPr id="200" name="Line 72">
                <a:extLst>
                  <a:ext uri="{FF2B5EF4-FFF2-40B4-BE49-F238E27FC236}">
                    <a16:creationId xmlns:a16="http://schemas.microsoft.com/office/drawing/2014/main" id="{00000000-0008-0000-0300-0000C8000000}"/>
                  </a:ext>
                </a:extLst>
              </xdr:cNvPr>
              <xdr:cNvSpPr>
                <a:spLocks noChangeShapeType="1"/>
              </xdr:cNvSpPr>
            </xdr:nvSpPr>
            <xdr:spPr bwMode="auto">
              <a:xfrm flipH="1">
                <a:off x="1354138" y="229552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1" name="Line 73">
                <a:extLst>
                  <a:ext uri="{FF2B5EF4-FFF2-40B4-BE49-F238E27FC236}">
                    <a16:creationId xmlns:a16="http://schemas.microsoft.com/office/drawing/2014/main" id="{00000000-0008-0000-0300-0000C9000000}"/>
                  </a:ext>
                </a:extLst>
              </xdr:cNvPr>
              <xdr:cNvSpPr>
                <a:spLocks noChangeShapeType="1"/>
              </xdr:cNvSpPr>
            </xdr:nvSpPr>
            <xdr:spPr bwMode="auto">
              <a:xfrm flipH="1">
                <a:off x="1354138" y="21621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2" name="Line 74">
                <a:extLst>
                  <a:ext uri="{FF2B5EF4-FFF2-40B4-BE49-F238E27FC236}">
                    <a16:creationId xmlns:a16="http://schemas.microsoft.com/office/drawing/2014/main" id="{00000000-0008-0000-0300-0000CA000000}"/>
                  </a:ext>
                </a:extLst>
              </xdr:cNvPr>
              <xdr:cNvSpPr>
                <a:spLocks noChangeShapeType="1"/>
              </xdr:cNvSpPr>
            </xdr:nvSpPr>
            <xdr:spPr bwMode="auto">
              <a:xfrm flipH="1">
                <a:off x="1354138" y="202565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3" name="Line 75">
                <a:extLst>
                  <a:ext uri="{FF2B5EF4-FFF2-40B4-BE49-F238E27FC236}">
                    <a16:creationId xmlns:a16="http://schemas.microsoft.com/office/drawing/2014/main" id="{00000000-0008-0000-0300-0000CB000000}"/>
                  </a:ext>
                </a:extLst>
              </xdr:cNvPr>
              <xdr:cNvSpPr>
                <a:spLocks noChangeShapeType="1"/>
              </xdr:cNvSpPr>
            </xdr:nvSpPr>
            <xdr:spPr bwMode="auto">
              <a:xfrm flipH="1">
                <a:off x="1354138" y="1890713"/>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4" name="Line 76">
                <a:extLst>
                  <a:ext uri="{FF2B5EF4-FFF2-40B4-BE49-F238E27FC236}">
                    <a16:creationId xmlns:a16="http://schemas.microsoft.com/office/drawing/2014/main" id="{00000000-0008-0000-0300-0000CC000000}"/>
                  </a:ext>
                </a:extLst>
              </xdr:cNvPr>
              <xdr:cNvSpPr>
                <a:spLocks noChangeShapeType="1"/>
              </xdr:cNvSpPr>
            </xdr:nvSpPr>
            <xdr:spPr bwMode="auto">
              <a:xfrm flipH="1">
                <a:off x="1335088" y="1755776"/>
                <a:ext cx="3810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5" name="Rectangle 204">
                <a:extLst>
                  <a:ext uri="{FF2B5EF4-FFF2-40B4-BE49-F238E27FC236}">
                    <a16:creationId xmlns:a16="http://schemas.microsoft.com/office/drawing/2014/main" id="{00000000-0008-0000-0300-0000CD000000}"/>
                  </a:ext>
                </a:extLst>
              </xdr:cNvPr>
              <xdr:cNvSpPr>
                <a:spLocks noChangeArrowheads="1"/>
              </xdr:cNvSpPr>
            </xdr:nvSpPr>
            <xdr:spPr bwMode="auto">
              <a:xfrm>
                <a:off x="849330" y="1650084"/>
                <a:ext cx="462219" cy="219925"/>
              </a:xfrm>
              <a:prstGeom prst="rect">
                <a:avLst/>
              </a:prstGeom>
              <a:grpFill/>
              <a:ln>
                <a:noFill/>
              </a:ln>
              <a:extLs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pPr algn="r">
                  <a:spcBef>
                    <a:spcPct val="0"/>
                  </a:spcBef>
                  <a:buClrTx/>
                  <a:buSzTx/>
                  <a:buFontTx/>
                  <a:buNone/>
                </a:pPr>
                <a:r>
                  <a:rPr lang="en-US" altLang="en-US" sz="700">
                    <a:latin typeface="+mn-lt"/>
                  </a:rPr>
                  <a:t>200</a:t>
                </a:r>
                <a:endParaRPr lang="en-US" altLang="en-US" sz="1400">
                  <a:solidFill>
                    <a:schemeClr val="tx1"/>
                  </a:solidFill>
                  <a:latin typeface="+mn-lt"/>
                </a:endParaRPr>
              </a:p>
            </xdr:txBody>
          </xdr:sp>
          <xdr:sp macro="" textlink="">
            <xdr:nvSpPr>
              <xdr:cNvPr id="206" name="Line 78">
                <a:extLst>
                  <a:ext uri="{FF2B5EF4-FFF2-40B4-BE49-F238E27FC236}">
                    <a16:creationId xmlns:a16="http://schemas.microsoft.com/office/drawing/2014/main" id="{00000000-0008-0000-0300-0000CE000000}"/>
                  </a:ext>
                </a:extLst>
              </xdr:cNvPr>
              <xdr:cNvSpPr>
                <a:spLocks noChangeShapeType="1"/>
              </xdr:cNvSpPr>
            </xdr:nvSpPr>
            <xdr:spPr bwMode="auto">
              <a:xfrm flipH="1">
                <a:off x="1354138" y="16208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7" name="Line 79">
                <a:extLst>
                  <a:ext uri="{FF2B5EF4-FFF2-40B4-BE49-F238E27FC236}">
                    <a16:creationId xmlns:a16="http://schemas.microsoft.com/office/drawing/2014/main" id="{00000000-0008-0000-0300-0000CF000000}"/>
                  </a:ext>
                </a:extLst>
              </xdr:cNvPr>
              <xdr:cNvSpPr>
                <a:spLocks noChangeShapeType="1"/>
              </xdr:cNvSpPr>
            </xdr:nvSpPr>
            <xdr:spPr bwMode="auto">
              <a:xfrm flipH="1">
                <a:off x="1354138" y="1485901"/>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8" name="Line 80">
                <a:extLst>
                  <a:ext uri="{FF2B5EF4-FFF2-40B4-BE49-F238E27FC236}">
                    <a16:creationId xmlns:a16="http://schemas.microsoft.com/office/drawing/2014/main" id="{00000000-0008-0000-0300-0000D0000000}"/>
                  </a:ext>
                </a:extLst>
              </xdr:cNvPr>
              <xdr:cNvSpPr>
                <a:spLocks noChangeShapeType="1"/>
              </xdr:cNvSpPr>
            </xdr:nvSpPr>
            <xdr:spPr bwMode="auto">
              <a:xfrm flipH="1">
                <a:off x="1354138" y="1349376"/>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09" name="Line 81">
                <a:extLst>
                  <a:ext uri="{FF2B5EF4-FFF2-40B4-BE49-F238E27FC236}">
                    <a16:creationId xmlns:a16="http://schemas.microsoft.com/office/drawing/2014/main" id="{00000000-0008-0000-0300-0000D1000000}"/>
                  </a:ext>
                </a:extLst>
              </xdr:cNvPr>
              <xdr:cNvSpPr>
                <a:spLocks noChangeShapeType="1"/>
              </xdr:cNvSpPr>
            </xdr:nvSpPr>
            <xdr:spPr bwMode="auto">
              <a:xfrm flipH="1">
                <a:off x="1354138" y="1214438"/>
                <a:ext cx="19050" cy="0"/>
              </a:xfrm>
              <a:prstGeom prst="line">
                <a:avLst/>
              </a:prstGeom>
              <a:grpFill/>
              <a:ln w="0">
                <a:solidFill>
                  <a:srgbClr val="000000"/>
                </a:solidFill>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10" name="Freeform 209">
                <a:extLst>
                  <a:ext uri="{FF2B5EF4-FFF2-40B4-BE49-F238E27FC236}">
                    <a16:creationId xmlns:a16="http://schemas.microsoft.com/office/drawing/2014/main" id="{00000000-0008-0000-0300-0000D2000000}"/>
                  </a:ext>
                </a:extLst>
              </xdr:cNvPr>
              <xdr:cNvSpPr>
                <a:spLocks/>
              </xdr:cNvSpPr>
            </xdr:nvSpPr>
            <xdr:spPr bwMode="auto">
              <a:xfrm>
                <a:off x="1373188" y="4364038"/>
                <a:ext cx="185738" cy="98425"/>
              </a:xfrm>
              <a:custGeom>
                <a:avLst/>
                <a:gdLst>
                  <a:gd name="T0" fmla="*/ 2147483647 w 117"/>
                  <a:gd name="T1" fmla="*/ 2147483647 h 62"/>
                  <a:gd name="T2" fmla="*/ 2147483647 w 117"/>
                  <a:gd name="T3" fmla="*/ 2147483647 h 62"/>
                  <a:gd name="T4" fmla="*/ 2147483647 w 117"/>
                  <a:gd name="T5" fmla="*/ 2147483647 h 62"/>
                  <a:gd name="T6" fmla="*/ 2147483647 w 117"/>
                  <a:gd name="T7" fmla="*/ 2147483647 h 62"/>
                  <a:gd name="T8" fmla="*/ 2147483647 w 117"/>
                  <a:gd name="T9" fmla="*/ 2147483647 h 62"/>
                  <a:gd name="T10" fmla="*/ 2147483647 w 117"/>
                  <a:gd name="T11" fmla="*/ 2147483647 h 62"/>
                  <a:gd name="T12" fmla="*/ 2147483647 w 117"/>
                  <a:gd name="T13" fmla="*/ 2147483647 h 62"/>
                  <a:gd name="T14" fmla="*/ 2147483647 w 117"/>
                  <a:gd name="T15" fmla="*/ 2147483647 h 62"/>
                  <a:gd name="T16" fmla="*/ 2147483647 w 117"/>
                  <a:gd name="T17" fmla="*/ 2147483647 h 62"/>
                  <a:gd name="T18" fmla="*/ 2147483647 w 117"/>
                  <a:gd name="T19" fmla="*/ 2147483647 h 62"/>
                  <a:gd name="T20" fmla="*/ 2147483647 w 117"/>
                  <a:gd name="T21" fmla="*/ 2147483647 h 62"/>
                  <a:gd name="T22" fmla="*/ 2147483647 w 117"/>
                  <a:gd name="T23" fmla="*/ 2147483647 h 62"/>
                  <a:gd name="T24" fmla="*/ 2147483647 w 117"/>
                  <a:gd name="T25" fmla="*/ 2147483647 h 62"/>
                  <a:gd name="T26" fmla="*/ 2147483647 w 117"/>
                  <a:gd name="T27" fmla="*/ 2147483647 h 62"/>
                  <a:gd name="T28" fmla="*/ 2147483647 w 117"/>
                  <a:gd name="T29" fmla="*/ 2147483647 h 62"/>
                  <a:gd name="T30" fmla="*/ 2147483647 w 117"/>
                  <a:gd name="T31" fmla="*/ 2147483647 h 62"/>
                  <a:gd name="T32" fmla="*/ 2147483647 w 117"/>
                  <a:gd name="T33" fmla="*/ 2147483647 h 62"/>
                  <a:gd name="T34" fmla="*/ 2147483647 w 117"/>
                  <a:gd name="T35" fmla="*/ 2147483647 h 62"/>
                  <a:gd name="T36" fmla="*/ 2147483647 w 117"/>
                  <a:gd name="T37" fmla="*/ 2147483647 h 62"/>
                  <a:gd name="T38" fmla="*/ 2147483647 w 117"/>
                  <a:gd name="T39" fmla="*/ 2147483647 h 62"/>
                  <a:gd name="T40" fmla="*/ 2147483647 w 117"/>
                  <a:gd name="T41" fmla="*/ 2147483647 h 62"/>
                  <a:gd name="T42" fmla="*/ 2147483647 w 117"/>
                  <a:gd name="T43" fmla="*/ 2147483647 h 62"/>
                  <a:gd name="T44" fmla="*/ 2147483647 w 117"/>
                  <a:gd name="T45" fmla="*/ 2147483647 h 62"/>
                  <a:gd name="T46" fmla="*/ 2147483647 w 117"/>
                  <a:gd name="T47" fmla="*/ 2147483647 h 62"/>
                  <a:gd name="T48" fmla="*/ 2147483647 w 117"/>
                  <a:gd name="T49" fmla="*/ 2147483647 h 62"/>
                  <a:gd name="T50" fmla="*/ 2147483647 w 117"/>
                  <a:gd name="T51" fmla="*/ 2147483647 h 62"/>
                  <a:gd name="T52" fmla="*/ 2147483647 w 117"/>
                  <a:gd name="T53" fmla="*/ 2147483647 h 62"/>
                  <a:gd name="T54" fmla="*/ 2147483647 w 117"/>
                  <a:gd name="T55" fmla="*/ 2147483647 h 62"/>
                  <a:gd name="T56" fmla="*/ 2147483647 w 117"/>
                  <a:gd name="T57" fmla="*/ 2147483647 h 62"/>
                  <a:gd name="T58" fmla="*/ 2147483647 w 117"/>
                  <a:gd name="T59" fmla="*/ 2147483647 h 62"/>
                  <a:gd name="T60" fmla="*/ 2147483647 w 117"/>
                  <a:gd name="T61" fmla="*/ 2147483647 h 62"/>
                  <a:gd name="T62" fmla="*/ 2147483647 w 117"/>
                  <a:gd name="T63" fmla="*/ 2147483647 h 62"/>
                  <a:gd name="T64" fmla="*/ 2147483647 w 117"/>
                  <a:gd name="T65" fmla="*/ 2147483647 h 62"/>
                  <a:gd name="T66" fmla="*/ 2147483647 w 117"/>
                  <a:gd name="T67" fmla="*/ 2147483647 h 62"/>
                  <a:gd name="T68" fmla="*/ 2147483647 w 117"/>
                  <a:gd name="T69" fmla="*/ 2147483647 h 62"/>
                  <a:gd name="T70" fmla="*/ 2147483647 w 117"/>
                  <a:gd name="T71" fmla="*/ 2147483647 h 62"/>
                  <a:gd name="T72" fmla="*/ 2147483647 w 117"/>
                  <a:gd name="T73" fmla="*/ 2147483647 h 62"/>
                  <a:gd name="T74" fmla="*/ 2147483647 w 117"/>
                  <a:gd name="T75" fmla="*/ 2147483647 h 62"/>
                  <a:gd name="T76" fmla="*/ 2147483647 w 117"/>
                  <a:gd name="T77" fmla="*/ 2147483647 h 62"/>
                  <a:gd name="T78" fmla="*/ 2147483647 w 117"/>
                  <a:gd name="T79" fmla="*/ 2147483647 h 62"/>
                  <a:gd name="T80" fmla="*/ 2147483647 w 117"/>
                  <a:gd name="T81" fmla="*/ 2147483647 h 62"/>
                  <a:gd name="T82" fmla="*/ 2147483647 w 117"/>
                  <a:gd name="T83" fmla="*/ 2147483647 h 62"/>
                  <a:gd name="T84" fmla="*/ 2147483647 w 117"/>
                  <a:gd name="T85" fmla="*/ 2147483647 h 62"/>
                  <a:gd name="T86" fmla="*/ 2147483647 w 117"/>
                  <a:gd name="T87" fmla="*/ 2147483647 h 62"/>
                  <a:gd name="T88" fmla="*/ 2147483647 w 117"/>
                  <a:gd name="T89" fmla="*/ 2147483647 h 62"/>
                  <a:gd name="T90" fmla="*/ 2147483647 w 117"/>
                  <a:gd name="T91" fmla="*/ 2147483647 h 62"/>
                  <a:gd name="T92" fmla="*/ 2147483647 w 117"/>
                  <a:gd name="T93" fmla="*/ 2147483647 h 62"/>
                  <a:gd name="T94" fmla="*/ 2147483647 w 117"/>
                  <a:gd name="T95" fmla="*/ 2147483647 h 62"/>
                  <a:gd name="T96" fmla="*/ 2147483647 w 117"/>
                  <a:gd name="T97" fmla="*/ 2147483647 h 62"/>
                  <a:gd name="T98" fmla="*/ 2147483647 w 117"/>
                  <a:gd name="T99" fmla="*/ 2147483647 h 62"/>
                  <a:gd name="T100" fmla="*/ 2147483647 w 117"/>
                  <a:gd name="T101" fmla="*/ 2147483647 h 62"/>
                  <a:gd name="T102" fmla="*/ 2147483647 w 117"/>
                  <a:gd name="T103" fmla="*/ 2147483647 h 62"/>
                  <a:gd name="T104" fmla="*/ 2147483647 w 117"/>
                  <a:gd name="T105" fmla="*/ 2147483647 h 62"/>
                  <a:gd name="T106" fmla="*/ 2147483647 w 117"/>
                  <a:gd name="T107" fmla="*/ 2147483647 h 62"/>
                  <a:gd name="T108" fmla="*/ 2147483647 w 117"/>
                  <a:gd name="T109" fmla="*/ 2147483647 h 62"/>
                  <a:gd name="T110" fmla="*/ 2147483647 w 117"/>
                  <a:gd name="T111" fmla="*/ 2147483647 h 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62">
                    <a:moveTo>
                      <a:pt x="0" y="62"/>
                    </a:moveTo>
                    <a:lnTo>
                      <a:pt x="0" y="62"/>
                    </a:lnTo>
                    <a:lnTo>
                      <a:pt x="1" y="62"/>
                    </a:lnTo>
                    <a:lnTo>
                      <a:pt x="2" y="62"/>
                    </a:lnTo>
                    <a:lnTo>
                      <a:pt x="3" y="62"/>
                    </a:lnTo>
                    <a:lnTo>
                      <a:pt x="3" y="61"/>
                    </a:lnTo>
                    <a:lnTo>
                      <a:pt x="4" y="61"/>
                    </a:lnTo>
                    <a:lnTo>
                      <a:pt x="5" y="61"/>
                    </a:lnTo>
                    <a:lnTo>
                      <a:pt x="5" y="62"/>
                    </a:lnTo>
                    <a:lnTo>
                      <a:pt x="5" y="61"/>
                    </a:lnTo>
                    <a:lnTo>
                      <a:pt x="6" y="62"/>
                    </a:lnTo>
                    <a:lnTo>
                      <a:pt x="7" y="62"/>
                    </a:lnTo>
                    <a:lnTo>
                      <a:pt x="8" y="62"/>
                    </a:lnTo>
                    <a:lnTo>
                      <a:pt x="9" y="62"/>
                    </a:lnTo>
                    <a:lnTo>
                      <a:pt x="10" y="62"/>
                    </a:lnTo>
                    <a:lnTo>
                      <a:pt x="11" y="62"/>
                    </a:lnTo>
                    <a:lnTo>
                      <a:pt x="12" y="62"/>
                    </a:lnTo>
                    <a:lnTo>
                      <a:pt x="13" y="62"/>
                    </a:lnTo>
                    <a:lnTo>
                      <a:pt x="14" y="62"/>
                    </a:lnTo>
                    <a:lnTo>
                      <a:pt x="15" y="62"/>
                    </a:lnTo>
                    <a:lnTo>
                      <a:pt x="15" y="61"/>
                    </a:lnTo>
                    <a:lnTo>
                      <a:pt x="16" y="61"/>
                    </a:lnTo>
                    <a:lnTo>
                      <a:pt x="16" y="62"/>
                    </a:lnTo>
                    <a:lnTo>
                      <a:pt x="16" y="61"/>
                    </a:lnTo>
                    <a:lnTo>
                      <a:pt x="16" y="62"/>
                    </a:lnTo>
                    <a:lnTo>
                      <a:pt x="16" y="61"/>
                    </a:lnTo>
                    <a:lnTo>
                      <a:pt x="17" y="62"/>
                    </a:lnTo>
                    <a:lnTo>
                      <a:pt x="17" y="61"/>
                    </a:lnTo>
                    <a:lnTo>
                      <a:pt x="18" y="61"/>
                    </a:lnTo>
                    <a:lnTo>
                      <a:pt x="19" y="61"/>
                    </a:lnTo>
                    <a:lnTo>
                      <a:pt x="20" y="61"/>
                    </a:lnTo>
                    <a:lnTo>
                      <a:pt x="21" y="61"/>
                    </a:lnTo>
                    <a:lnTo>
                      <a:pt x="22" y="61"/>
                    </a:lnTo>
                    <a:lnTo>
                      <a:pt x="23" y="61"/>
                    </a:lnTo>
                    <a:lnTo>
                      <a:pt x="24" y="61"/>
                    </a:lnTo>
                    <a:lnTo>
                      <a:pt x="25" y="61"/>
                    </a:lnTo>
                    <a:lnTo>
                      <a:pt x="26" y="61"/>
                    </a:lnTo>
                    <a:lnTo>
                      <a:pt x="27" y="62"/>
                    </a:lnTo>
                    <a:lnTo>
                      <a:pt x="27" y="61"/>
                    </a:lnTo>
                    <a:lnTo>
                      <a:pt x="28" y="61"/>
                    </a:lnTo>
                    <a:lnTo>
                      <a:pt x="29" y="61"/>
                    </a:lnTo>
                    <a:lnTo>
                      <a:pt x="30" y="61"/>
                    </a:lnTo>
                    <a:lnTo>
                      <a:pt x="31" y="61"/>
                    </a:lnTo>
                    <a:lnTo>
                      <a:pt x="32" y="62"/>
                    </a:lnTo>
                    <a:lnTo>
                      <a:pt x="33" y="61"/>
                    </a:lnTo>
                    <a:lnTo>
                      <a:pt x="34" y="61"/>
                    </a:lnTo>
                    <a:lnTo>
                      <a:pt x="35" y="61"/>
                    </a:lnTo>
                    <a:lnTo>
                      <a:pt x="36" y="61"/>
                    </a:lnTo>
                    <a:lnTo>
                      <a:pt x="37" y="61"/>
                    </a:lnTo>
                    <a:lnTo>
                      <a:pt x="38" y="61"/>
                    </a:lnTo>
                    <a:lnTo>
                      <a:pt x="39" y="61"/>
                    </a:lnTo>
                    <a:lnTo>
                      <a:pt x="40" y="61"/>
                    </a:lnTo>
                    <a:lnTo>
                      <a:pt x="41" y="61"/>
                    </a:lnTo>
                    <a:lnTo>
                      <a:pt x="42" y="61"/>
                    </a:lnTo>
                    <a:lnTo>
                      <a:pt x="43" y="61"/>
                    </a:lnTo>
                    <a:lnTo>
                      <a:pt x="44" y="61"/>
                    </a:lnTo>
                    <a:lnTo>
                      <a:pt x="45" y="61"/>
                    </a:lnTo>
                    <a:lnTo>
                      <a:pt x="46" y="61"/>
                    </a:lnTo>
                    <a:lnTo>
                      <a:pt x="47" y="61"/>
                    </a:lnTo>
                    <a:lnTo>
                      <a:pt x="48" y="61"/>
                    </a:lnTo>
                    <a:lnTo>
                      <a:pt x="49" y="61"/>
                    </a:lnTo>
                    <a:lnTo>
                      <a:pt x="50" y="61"/>
                    </a:lnTo>
                    <a:lnTo>
                      <a:pt x="51" y="61"/>
                    </a:lnTo>
                    <a:lnTo>
                      <a:pt x="51" y="60"/>
                    </a:lnTo>
                    <a:lnTo>
                      <a:pt x="52" y="60"/>
                    </a:lnTo>
                    <a:lnTo>
                      <a:pt x="53" y="60"/>
                    </a:lnTo>
                    <a:lnTo>
                      <a:pt x="54" y="60"/>
                    </a:lnTo>
                    <a:lnTo>
                      <a:pt x="54" y="59"/>
                    </a:lnTo>
                    <a:lnTo>
                      <a:pt x="55" y="59"/>
                    </a:lnTo>
                    <a:lnTo>
                      <a:pt x="56" y="59"/>
                    </a:lnTo>
                    <a:lnTo>
                      <a:pt x="57" y="58"/>
                    </a:lnTo>
                    <a:lnTo>
                      <a:pt x="58" y="58"/>
                    </a:lnTo>
                    <a:lnTo>
                      <a:pt x="58" y="56"/>
                    </a:lnTo>
                    <a:lnTo>
                      <a:pt x="59" y="56"/>
                    </a:lnTo>
                    <a:lnTo>
                      <a:pt x="59" y="55"/>
                    </a:lnTo>
                    <a:lnTo>
                      <a:pt x="60" y="55"/>
                    </a:lnTo>
                    <a:lnTo>
                      <a:pt x="61" y="55"/>
                    </a:lnTo>
                    <a:lnTo>
                      <a:pt x="61" y="54"/>
                    </a:lnTo>
                    <a:lnTo>
                      <a:pt x="62" y="53"/>
                    </a:lnTo>
                    <a:lnTo>
                      <a:pt x="63" y="53"/>
                    </a:lnTo>
                    <a:lnTo>
                      <a:pt x="63" y="52"/>
                    </a:lnTo>
                    <a:lnTo>
                      <a:pt x="64" y="51"/>
                    </a:lnTo>
                    <a:lnTo>
                      <a:pt x="65" y="51"/>
                    </a:lnTo>
                    <a:lnTo>
                      <a:pt x="65" y="50"/>
                    </a:lnTo>
                    <a:lnTo>
                      <a:pt x="66" y="49"/>
                    </a:lnTo>
                    <a:lnTo>
                      <a:pt x="66" y="47"/>
                    </a:lnTo>
                    <a:lnTo>
                      <a:pt x="67" y="47"/>
                    </a:lnTo>
                    <a:lnTo>
                      <a:pt x="67" y="46"/>
                    </a:lnTo>
                    <a:lnTo>
                      <a:pt x="68" y="46"/>
                    </a:lnTo>
                    <a:lnTo>
                      <a:pt x="68" y="45"/>
                    </a:lnTo>
                    <a:lnTo>
                      <a:pt x="69" y="44"/>
                    </a:lnTo>
                    <a:lnTo>
                      <a:pt x="70" y="43"/>
                    </a:lnTo>
                    <a:lnTo>
                      <a:pt x="70" y="42"/>
                    </a:lnTo>
                    <a:lnTo>
                      <a:pt x="71" y="42"/>
                    </a:lnTo>
                    <a:lnTo>
                      <a:pt x="72" y="41"/>
                    </a:lnTo>
                    <a:lnTo>
                      <a:pt x="72" y="40"/>
                    </a:lnTo>
                    <a:lnTo>
                      <a:pt x="73" y="40"/>
                    </a:lnTo>
                    <a:lnTo>
                      <a:pt x="73" y="38"/>
                    </a:lnTo>
                    <a:lnTo>
                      <a:pt x="74" y="37"/>
                    </a:lnTo>
                    <a:lnTo>
                      <a:pt x="75" y="37"/>
                    </a:lnTo>
                    <a:lnTo>
                      <a:pt x="75" y="36"/>
                    </a:lnTo>
                    <a:lnTo>
                      <a:pt x="76" y="35"/>
                    </a:lnTo>
                    <a:lnTo>
                      <a:pt x="77" y="35"/>
                    </a:lnTo>
                    <a:lnTo>
                      <a:pt x="77" y="34"/>
                    </a:lnTo>
                    <a:lnTo>
                      <a:pt x="77" y="33"/>
                    </a:lnTo>
                    <a:lnTo>
                      <a:pt x="78" y="33"/>
                    </a:lnTo>
                    <a:lnTo>
                      <a:pt x="79" y="33"/>
                    </a:lnTo>
                    <a:lnTo>
                      <a:pt x="79" y="32"/>
                    </a:lnTo>
                    <a:lnTo>
                      <a:pt x="80" y="31"/>
                    </a:lnTo>
                    <a:lnTo>
                      <a:pt x="80" y="29"/>
                    </a:lnTo>
                    <a:lnTo>
                      <a:pt x="81" y="29"/>
                    </a:lnTo>
                    <a:lnTo>
                      <a:pt x="82" y="29"/>
                    </a:lnTo>
                    <a:lnTo>
                      <a:pt x="82" y="28"/>
                    </a:lnTo>
                    <a:lnTo>
                      <a:pt x="83" y="28"/>
                    </a:lnTo>
                    <a:lnTo>
                      <a:pt x="83" y="27"/>
                    </a:lnTo>
                    <a:lnTo>
                      <a:pt x="84" y="27"/>
                    </a:lnTo>
                    <a:lnTo>
                      <a:pt x="84" y="26"/>
                    </a:lnTo>
                    <a:lnTo>
                      <a:pt x="85" y="26"/>
                    </a:lnTo>
                    <a:lnTo>
                      <a:pt x="86" y="25"/>
                    </a:lnTo>
                    <a:lnTo>
                      <a:pt x="87" y="25"/>
                    </a:lnTo>
                    <a:lnTo>
                      <a:pt x="87" y="24"/>
                    </a:lnTo>
                    <a:lnTo>
                      <a:pt x="88" y="23"/>
                    </a:lnTo>
                    <a:lnTo>
                      <a:pt x="89" y="23"/>
                    </a:lnTo>
                    <a:lnTo>
                      <a:pt x="89" y="21"/>
                    </a:lnTo>
                    <a:lnTo>
                      <a:pt x="90" y="21"/>
                    </a:lnTo>
                    <a:lnTo>
                      <a:pt x="91" y="21"/>
                    </a:lnTo>
                    <a:lnTo>
                      <a:pt x="91" y="20"/>
                    </a:lnTo>
                    <a:lnTo>
                      <a:pt x="92" y="19"/>
                    </a:lnTo>
                    <a:lnTo>
                      <a:pt x="93" y="19"/>
                    </a:lnTo>
                    <a:lnTo>
                      <a:pt x="93" y="18"/>
                    </a:lnTo>
                    <a:lnTo>
                      <a:pt x="94" y="18"/>
                    </a:lnTo>
                    <a:lnTo>
                      <a:pt x="94" y="17"/>
                    </a:lnTo>
                    <a:lnTo>
                      <a:pt x="95" y="17"/>
                    </a:lnTo>
                    <a:lnTo>
                      <a:pt x="96" y="17"/>
                    </a:lnTo>
                    <a:lnTo>
                      <a:pt x="96" y="16"/>
                    </a:lnTo>
                    <a:lnTo>
                      <a:pt x="97" y="16"/>
                    </a:lnTo>
                    <a:lnTo>
                      <a:pt x="98" y="15"/>
                    </a:lnTo>
                    <a:lnTo>
                      <a:pt x="99" y="15"/>
                    </a:lnTo>
                    <a:lnTo>
                      <a:pt x="99" y="14"/>
                    </a:lnTo>
                    <a:lnTo>
                      <a:pt x="100" y="14"/>
                    </a:lnTo>
                    <a:lnTo>
                      <a:pt x="100" y="12"/>
                    </a:lnTo>
                    <a:lnTo>
                      <a:pt x="101" y="12"/>
                    </a:lnTo>
                    <a:lnTo>
                      <a:pt x="101" y="11"/>
                    </a:lnTo>
                    <a:lnTo>
                      <a:pt x="102" y="11"/>
                    </a:lnTo>
                    <a:lnTo>
                      <a:pt x="103" y="11"/>
                    </a:lnTo>
                    <a:lnTo>
                      <a:pt x="103" y="10"/>
                    </a:lnTo>
                    <a:lnTo>
                      <a:pt x="104" y="10"/>
                    </a:lnTo>
                    <a:lnTo>
                      <a:pt x="105" y="10"/>
                    </a:lnTo>
                    <a:lnTo>
                      <a:pt x="105" y="9"/>
                    </a:lnTo>
                    <a:lnTo>
                      <a:pt x="106" y="8"/>
                    </a:lnTo>
                    <a:lnTo>
                      <a:pt x="107" y="8"/>
                    </a:lnTo>
                    <a:lnTo>
                      <a:pt x="107" y="7"/>
                    </a:lnTo>
                    <a:lnTo>
                      <a:pt x="108" y="7"/>
                    </a:lnTo>
                    <a:lnTo>
                      <a:pt x="108" y="6"/>
                    </a:lnTo>
                    <a:lnTo>
                      <a:pt x="109" y="6"/>
                    </a:lnTo>
                    <a:lnTo>
                      <a:pt x="110" y="6"/>
                    </a:lnTo>
                    <a:lnTo>
                      <a:pt x="110" y="5"/>
                    </a:lnTo>
                    <a:lnTo>
                      <a:pt x="111" y="5"/>
                    </a:lnTo>
                    <a:lnTo>
                      <a:pt x="112" y="5"/>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1" name="Freeform 210">
                <a:extLst>
                  <a:ext uri="{FF2B5EF4-FFF2-40B4-BE49-F238E27FC236}">
                    <a16:creationId xmlns:a16="http://schemas.microsoft.com/office/drawing/2014/main" id="{00000000-0008-0000-0300-0000D3000000}"/>
                  </a:ext>
                </a:extLst>
              </xdr:cNvPr>
              <xdr:cNvSpPr>
                <a:spLocks/>
              </xdr:cNvSpPr>
            </xdr:nvSpPr>
            <xdr:spPr bwMode="auto">
              <a:xfrm>
                <a:off x="1558925" y="423386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5" y="78"/>
                    </a:lnTo>
                    <a:lnTo>
                      <a:pt x="6" y="78"/>
                    </a:lnTo>
                    <a:lnTo>
                      <a:pt x="7" y="78"/>
                    </a:lnTo>
                    <a:lnTo>
                      <a:pt x="7" y="76"/>
                    </a:lnTo>
                    <a:lnTo>
                      <a:pt x="8" y="76"/>
                    </a:lnTo>
                    <a:lnTo>
                      <a:pt x="9" y="76"/>
                    </a:lnTo>
                    <a:lnTo>
                      <a:pt x="9" y="75"/>
                    </a:lnTo>
                    <a:lnTo>
                      <a:pt x="10" y="75"/>
                    </a:lnTo>
                    <a:lnTo>
                      <a:pt x="10" y="74"/>
                    </a:lnTo>
                    <a:lnTo>
                      <a:pt x="11" y="74"/>
                    </a:lnTo>
                    <a:lnTo>
                      <a:pt x="12" y="74"/>
                    </a:lnTo>
                    <a:lnTo>
                      <a:pt x="12" y="73"/>
                    </a:lnTo>
                    <a:lnTo>
                      <a:pt x="13" y="73"/>
                    </a:lnTo>
                    <a:lnTo>
                      <a:pt x="14" y="73"/>
                    </a:lnTo>
                    <a:lnTo>
                      <a:pt x="14" y="72"/>
                    </a:lnTo>
                    <a:lnTo>
                      <a:pt x="15" y="72"/>
                    </a:lnTo>
                    <a:lnTo>
                      <a:pt x="16" y="71"/>
                    </a:lnTo>
                    <a:lnTo>
                      <a:pt x="17" y="71"/>
                    </a:lnTo>
                    <a:lnTo>
                      <a:pt x="17" y="70"/>
                    </a:lnTo>
                    <a:lnTo>
                      <a:pt x="18" y="70"/>
                    </a:lnTo>
                    <a:lnTo>
                      <a:pt x="19" y="69"/>
                    </a:lnTo>
                    <a:lnTo>
                      <a:pt x="20" y="69"/>
                    </a:lnTo>
                    <a:lnTo>
                      <a:pt x="20" y="67"/>
                    </a:lnTo>
                    <a:lnTo>
                      <a:pt x="21" y="67"/>
                    </a:lnTo>
                    <a:lnTo>
                      <a:pt x="22" y="66"/>
                    </a:lnTo>
                    <a:lnTo>
                      <a:pt x="23" y="66"/>
                    </a:lnTo>
                    <a:lnTo>
                      <a:pt x="23" y="65"/>
                    </a:lnTo>
                    <a:lnTo>
                      <a:pt x="24" y="65"/>
                    </a:lnTo>
                    <a:lnTo>
                      <a:pt x="25" y="64"/>
                    </a:lnTo>
                    <a:lnTo>
                      <a:pt x="26" y="64"/>
                    </a:lnTo>
                    <a:lnTo>
                      <a:pt x="26" y="63"/>
                    </a:lnTo>
                    <a:lnTo>
                      <a:pt x="27" y="63"/>
                    </a:lnTo>
                    <a:lnTo>
                      <a:pt x="28" y="63"/>
                    </a:lnTo>
                    <a:lnTo>
                      <a:pt x="28" y="62"/>
                    </a:lnTo>
                    <a:lnTo>
                      <a:pt x="29" y="62"/>
                    </a:lnTo>
                    <a:lnTo>
                      <a:pt x="30" y="62"/>
                    </a:lnTo>
                    <a:lnTo>
                      <a:pt x="30" y="61"/>
                    </a:lnTo>
                    <a:lnTo>
                      <a:pt x="31" y="61"/>
                    </a:lnTo>
                    <a:lnTo>
                      <a:pt x="31" y="60"/>
                    </a:lnTo>
                    <a:lnTo>
                      <a:pt x="32" y="60"/>
                    </a:lnTo>
                    <a:lnTo>
                      <a:pt x="33" y="58"/>
                    </a:lnTo>
                    <a:lnTo>
                      <a:pt x="34" y="58"/>
                    </a:lnTo>
                    <a:lnTo>
                      <a:pt x="35" y="58"/>
                    </a:lnTo>
                    <a:lnTo>
                      <a:pt x="35" y="57"/>
                    </a:lnTo>
                    <a:lnTo>
                      <a:pt x="36" y="57"/>
                    </a:lnTo>
                    <a:lnTo>
                      <a:pt x="36" y="56"/>
                    </a:lnTo>
                    <a:lnTo>
                      <a:pt x="37" y="56"/>
                    </a:lnTo>
                    <a:lnTo>
                      <a:pt x="38" y="55"/>
                    </a:lnTo>
                    <a:lnTo>
                      <a:pt x="39" y="55"/>
                    </a:lnTo>
                    <a:lnTo>
                      <a:pt x="39" y="54"/>
                    </a:lnTo>
                    <a:lnTo>
                      <a:pt x="40" y="54"/>
                    </a:lnTo>
                    <a:lnTo>
                      <a:pt x="40" y="53"/>
                    </a:lnTo>
                    <a:lnTo>
                      <a:pt x="41" y="53"/>
                    </a:lnTo>
                    <a:lnTo>
                      <a:pt x="42" y="53"/>
                    </a:lnTo>
                    <a:lnTo>
                      <a:pt x="42" y="52"/>
                    </a:lnTo>
                    <a:lnTo>
                      <a:pt x="43" y="52"/>
                    </a:lnTo>
                    <a:lnTo>
                      <a:pt x="44" y="52"/>
                    </a:lnTo>
                    <a:lnTo>
                      <a:pt x="44" y="51"/>
                    </a:lnTo>
                    <a:lnTo>
                      <a:pt x="45" y="51"/>
                    </a:lnTo>
                    <a:lnTo>
                      <a:pt x="45" y="49"/>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3" y="44"/>
                    </a:lnTo>
                    <a:lnTo>
                      <a:pt x="54" y="44"/>
                    </a:lnTo>
                    <a:lnTo>
                      <a:pt x="55" y="44"/>
                    </a:lnTo>
                    <a:lnTo>
                      <a:pt x="55" y="43"/>
                    </a:lnTo>
                    <a:lnTo>
                      <a:pt x="56" y="43"/>
                    </a:lnTo>
                    <a:lnTo>
                      <a:pt x="57" y="42"/>
                    </a:lnTo>
                    <a:lnTo>
                      <a:pt x="58" y="42"/>
                    </a:lnTo>
                    <a:lnTo>
                      <a:pt x="58" y="40"/>
                    </a:lnTo>
                    <a:lnTo>
                      <a:pt x="59" y="40"/>
                    </a:lnTo>
                    <a:lnTo>
                      <a:pt x="60" y="39"/>
                    </a:lnTo>
                    <a:lnTo>
                      <a:pt x="61" y="39"/>
                    </a:lnTo>
                    <a:lnTo>
                      <a:pt x="61" y="38"/>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2" y="31"/>
                    </a:lnTo>
                    <a:lnTo>
                      <a:pt x="73" y="30"/>
                    </a:lnTo>
                    <a:lnTo>
                      <a:pt x="74" y="30"/>
                    </a:lnTo>
                    <a:lnTo>
                      <a:pt x="74" y="29"/>
                    </a:lnTo>
                    <a:lnTo>
                      <a:pt x="75" y="29"/>
                    </a:lnTo>
                    <a:lnTo>
                      <a:pt x="76" y="28"/>
                    </a:lnTo>
                    <a:lnTo>
                      <a:pt x="77" y="28"/>
                    </a:lnTo>
                    <a:lnTo>
                      <a:pt x="77" y="27"/>
                    </a:lnTo>
                    <a:lnTo>
                      <a:pt x="78" y="27"/>
                    </a:lnTo>
                    <a:lnTo>
                      <a:pt x="79" y="27"/>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7" y="20"/>
                    </a:lnTo>
                    <a:lnTo>
                      <a:pt x="88" y="20"/>
                    </a:lnTo>
                    <a:lnTo>
                      <a:pt x="89" y="20"/>
                    </a:lnTo>
                    <a:lnTo>
                      <a:pt x="89" y="19"/>
                    </a:lnTo>
                    <a:lnTo>
                      <a:pt x="90" y="19"/>
                    </a:lnTo>
                    <a:lnTo>
                      <a:pt x="91" y="19"/>
                    </a:lnTo>
                    <a:lnTo>
                      <a:pt x="91" y="18"/>
                    </a:lnTo>
                    <a:lnTo>
                      <a:pt x="92" y="18"/>
                    </a:lnTo>
                    <a:lnTo>
                      <a:pt x="92" y="17"/>
                    </a:lnTo>
                    <a:lnTo>
                      <a:pt x="93" y="17"/>
                    </a:lnTo>
                    <a:lnTo>
                      <a:pt x="94" y="16"/>
                    </a:lnTo>
                    <a:lnTo>
                      <a:pt x="95" y="14"/>
                    </a:lnTo>
                    <a:lnTo>
                      <a:pt x="96" y="14"/>
                    </a:lnTo>
                    <a:lnTo>
                      <a:pt x="96" y="13"/>
                    </a:lnTo>
                    <a:lnTo>
                      <a:pt x="97" y="13"/>
                    </a:lnTo>
                    <a:lnTo>
                      <a:pt x="98" y="13"/>
                    </a:lnTo>
                    <a:lnTo>
                      <a:pt x="98" y="12"/>
                    </a:lnTo>
                    <a:lnTo>
                      <a:pt x="99" y="12"/>
                    </a:lnTo>
                    <a:lnTo>
                      <a:pt x="100" y="12"/>
                    </a:lnTo>
                    <a:lnTo>
                      <a:pt x="100" y="11"/>
                    </a:lnTo>
                    <a:lnTo>
                      <a:pt x="101" y="11"/>
                    </a:lnTo>
                    <a:lnTo>
                      <a:pt x="101" y="10"/>
                    </a:lnTo>
                    <a:lnTo>
                      <a:pt x="102" y="10"/>
                    </a:lnTo>
                    <a:lnTo>
                      <a:pt x="103" y="10"/>
                    </a:lnTo>
                    <a:lnTo>
                      <a:pt x="103" y="9"/>
                    </a:lnTo>
                    <a:lnTo>
                      <a:pt x="104" y="9"/>
                    </a:lnTo>
                    <a:lnTo>
                      <a:pt x="105" y="8"/>
                    </a:lnTo>
                    <a:lnTo>
                      <a:pt x="106" y="7"/>
                    </a:lnTo>
                    <a:lnTo>
                      <a:pt x="107" y="7"/>
                    </a:lnTo>
                    <a:lnTo>
                      <a:pt x="108" y="7"/>
                    </a:lnTo>
                    <a:lnTo>
                      <a:pt x="108" y="5"/>
                    </a:lnTo>
                    <a:lnTo>
                      <a:pt x="109" y="5"/>
                    </a:lnTo>
                    <a:lnTo>
                      <a:pt x="109" y="4"/>
                    </a:lnTo>
                    <a:lnTo>
                      <a:pt x="110" y="4"/>
                    </a:lnTo>
                    <a:lnTo>
                      <a:pt x="111" y="3"/>
                    </a:lnTo>
                    <a:lnTo>
                      <a:pt x="112" y="3"/>
                    </a:lnTo>
                    <a:lnTo>
                      <a:pt x="112" y="2"/>
                    </a:lnTo>
                    <a:lnTo>
                      <a:pt x="113" y="2"/>
                    </a:lnTo>
                    <a:lnTo>
                      <a:pt x="114" y="2"/>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2" name="Freeform 211">
                <a:extLst>
                  <a:ext uri="{FF2B5EF4-FFF2-40B4-BE49-F238E27FC236}">
                    <a16:creationId xmlns:a16="http://schemas.microsoft.com/office/drawing/2014/main" id="{00000000-0008-0000-0300-0000D4000000}"/>
                  </a:ext>
                </a:extLst>
              </xdr:cNvPr>
              <xdr:cNvSpPr>
                <a:spLocks/>
              </xdr:cNvSpPr>
            </xdr:nvSpPr>
            <xdr:spPr bwMode="auto">
              <a:xfrm>
                <a:off x="1744663" y="410051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3"/>
                    </a:lnTo>
                    <a:lnTo>
                      <a:pt x="1" y="83"/>
                    </a:lnTo>
                    <a:lnTo>
                      <a:pt x="2" y="82"/>
                    </a:lnTo>
                    <a:lnTo>
                      <a:pt x="3" y="82"/>
                    </a:lnTo>
                    <a:lnTo>
                      <a:pt x="4" y="80"/>
                    </a:lnTo>
                    <a:lnTo>
                      <a:pt x="5" y="80"/>
                    </a:lnTo>
                    <a:lnTo>
                      <a:pt x="5" y="79"/>
                    </a:lnTo>
                    <a:lnTo>
                      <a:pt x="6" y="79"/>
                    </a:lnTo>
                    <a:lnTo>
                      <a:pt x="6" y="78"/>
                    </a:lnTo>
                    <a:lnTo>
                      <a:pt x="7" y="78"/>
                    </a:lnTo>
                    <a:lnTo>
                      <a:pt x="8" y="78"/>
                    </a:lnTo>
                    <a:lnTo>
                      <a:pt x="8" y="77"/>
                    </a:lnTo>
                    <a:lnTo>
                      <a:pt x="9" y="77"/>
                    </a:lnTo>
                    <a:lnTo>
                      <a:pt x="10" y="76"/>
                    </a:lnTo>
                    <a:lnTo>
                      <a:pt x="11" y="76"/>
                    </a:lnTo>
                    <a:lnTo>
                      <a:pt x="11" y="75"/>
                    </a:lnTo>
                    <a:lnTo>
                      <a:pt x="12" y="75"/>
                    </a:lnTo>
                    <a:lnTo>
                      <a:pt x="13" y="75"/>
                    </a:lnTo>
                    <a:lnTo>
                      <a:pt x="13" y="74"/>
                    </a:lnTo>
                    <a:lnTo>
                      <a:pt x="14" y="74"/>
                    </a:lnTo>
                    <a:lnTo>
                      <a:pt x="14" y="73"/>
                    </a:lnTo>
                    <a:lnTo>
                      <a:pt x="15" y="73"/>
                    </a:lnTo>
                    <a:lnTo>
                      <a:pt x="16" y="73"/>
                    </a:lnTo>
                    <a:lnTo>
                      <a:pt x="16" y="71"/>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4" y="66"/>
                    </a:lnTo>
                    <a:lnTo>
                      <a:pt x="25" y="66"/>
                    </a:lnTo>
                    <a:lnTo>
                      <a:pt x="26" y="65"/>
                    </a:lnTo>
                    <a:lnTo>
                      <a:pt x="27" y="65"/>
                    </a:lnTo>
                    <a:lnTo>
                      <a:pt x="27" y="64"/>
                    </a:lnTo>
                    <a:lnTo>
                      <a:pt x="28" y="64"/>
                    </a:lnTo>
                    <a:lnTo>
                      <a:pt x="29" y="62"/>
                    </a:lnTo>
                    <a:lnTo>
                      <a:pt x="30" y="62"/>
                    </a:lnTo>
                    <a:lnTo>
                      <a:pt x="30" y="61"/>
                    </a:lnTo>
                    <a:lnTo>
                      <a:pt x="31" y="61"/>
                    </a:lnTo>
                    <a:lnTo>
                      <a:pt x="32" y="61"/>
                    </a:lnTo>
                    <a:lnTo>
                      <a:pt x="32" y="60"/>
                    </a:lnTo>
                    <a:lnTo>
                      <a:pt x="33" y="60"/>
                    </a:lnTo>
                    <a:lnTo>
                      <a:pt x="33" y="59"/>
                    </a:lnTo>
                    <a:lnTo>
                      <a:pt x="34" y="59"/>
                    </a:lnTo>
                    <a:lnTo>
                      <a:pt x="35" y="59"/>
                    </a:lnTo>
                    <a:lnTo>
                      <a:pt x="35" y="58"/>
                    </a:lnTo>
                    <a:lnTo>
                      <a:pt x="36" y="58"/>
                    </a:lnTo>
                    <a:lnTo>
                      <a:pt x="37" y="58"/>
                    </a:lnTo>
                    <a:lnTo>
                      <a:pt x="37" y="57"/>
                    </a:lnTo>
                    <a:lnTo>
                      <a:pt x="38" y="57"/>
                    </a:lnTo>
                    <a:lnTo>
                      <a:pt x="39" y="57"/>
                    </a:lnTo>
                    <a:lnTo>
                      <a:pt x="39" y="56"/>
                    </a:lnTo>
                    <a:lnTo>
                      <a:pt x="40" y="56"/>
                    </a:lnTo>
                    <a:lnTo>
                      <a:pt x="40" y="55"/>
                    </a:lnTo>
                    <a:lnTo>
                      <a:pt x="41" y="55"/>
                    </a:lnTo>
                    <a:lnTo>
                      <a:pt x="42" y="55"/>
                    </a:lnTo>
                    <a:lnTo>
                      <a:pt x="42" y="53"/>
                    </a:lnTo>
                    <a:lnTo>
                      <a:pt x="43" y="53"/>
                    </a:lnTo>
                    <a:lnTo>
                      <a:pt x="44" y="52"/>
                    </a:lnTo>
                    <a:lnTo>
                      <a:pt x="45" y="52"/>
                    </a:lnTo>
                    <a:lnTo>
                      <a:pt x="45" y="51"/>
                    </a:lnTo>
                    <a:lnTo>
                      <a:pt x="46" y="51"/>
                    </a:lnTo>
                    <a:lnTo>
                      <a:pt x="47" y="51"/>
                    </a:lnTo>
                    <a:lnTo>
                      <a:pt x="47" y="50"/>
                    </a:lnTo>
                    <a:lnTo>
                      <a:pt x="48" y="50"/>
                    </a:lnTo>
                    <a:lnTo>
                      <a:pt x="48" y="49"/>
                    </a:lnTo>
                    <a:lnTo>
                      <a:pt x="49" y="49"/>
                    </a:lnTo>
                    <a:lnTo>
                      <a:pt x="50" y="48"/>
                    </a:lnTo>
                    <a:lnTo>
                      <a:pt x="51" y="48"/>
                    </a:lnTo>
                    <a:lnTo>
                      <a:pt x="51" y="47"/>
                    </a:lnTo>
                    <a:lnTo>
                      <a:pt x="52" y="47"/>
                    </a:lnTo>
                    <a:lnTo>
                      <a:pt x="53" y="46"/>
                    </a:lnTo>
                    <a:lnTo>
                      <a:pt x="54" y="46"/>
                    </a:lnTo>
                    <a:lnTo>
                      <a:pt x="54" y="44"/>
                    </a:lnTo>
                    <a:lnTo>
                      <a:pt x="55" y="44"/>
                    </a:lnTo>
                    <a:lnTo>
                      <a:pt x="56" y="44"/>
                    </a:lnTo>
                    <a:lnTo>
                      <a:pt x="56" y="43"/>
                    </a:lnTo>
                    <a:lnTo>
                      <a:pt x="57" y="43"/>
                    </a:lnTo>
                    <a:lnTo>
                      <a:pt x="58" y="43"/>
                    </a:lnTo>
                    <a:lnTo>
                      <a:pt x="58" y="42"/>
                    </a:lnTo>
                    <a:lnTo>
                      <a:pt x="59" y="42"/>
                    </a:lnTo>
                    <a:lnTo>
                      <a:pt x="59" y="41"/>
                    </a:lnTo>
                    <a:lnTo>
                      <a:pt x="60" y="41"/>
                    </a:lnTo>
                    <a:lnTo>
                      <a:pt x="61" y="41"/>
                    </a:lnTo>
                    <a:lnTo>
                      <a:pt x="61" y="40"/>
                    </a:lnTo>
                    <a:lnTo>
                      <a:pt x="62" y="40"/>
                    </a:lnTo>
                    <a:lnTo>
                      <a:pt x="63" y="39"/>
                    </a:lnTo>
                    <a:lnTo>
                      <a:pt x="64" y="39"/>
                    </a:lnTo>
                    <a:lnTo>
                      <a:pt x="64" y="38"/>
                    </a:lnTo>
                    <a:lnTo>
                      <a:pt x="65" y="38"/>
                    </a:lnTo>
                    <a:lnTo>
                      <a:pt x="66" y="37"/>
                    </a:lnTo>
                    <a:lnTo>
                      <a:pt x="67" y="37"/>
                    </a:lnTo>
                    <a:lnTo>
                      <a:pt x="67" y="35"/>
                    </a:lnTo>
                    <a:lnTo>
                      <a:pt x="68" y="35"/>
                    </a:lnTo>
                    <a:lnTo>
                      <a:pt x="68" y="34"/>
                    </a:lnTo>
                    <a:lnTo>
                      <a:pt x="69" y="34"/>
                    </a:lnTo>
                    <a:lnTo>
                      <a:pt x="70" y="34"/>
                    </a:lnTo>
                    <a:lnTo>
                      <a:pt x="70" y="33"/>
                    </a:lnTo>
                    <a:lnTo>
                      <a:pt x="71" y="33"/>
                    </a:lnTo>
                    <a:lnTo>
                      <a:pt x="72" y="33"/>
                    </a:lnTo>
                    <a:lnTo>
                      <a:pt x="72" y="32"/>
                    </a:lnTo>
                    <a:lnTo>
                      <a:pt x="73" y="32"/>
                    </a:lnTo>
                    <a:lnTo>
                      <a:pt x="73" y="31"/>
                    </a:lnTo>
                    <a:lnTo>
                      <a:pt x="74" y="31"/>
                    </a:lnTo>
                    <a:lnTo>
                      <a:pt x="75" y="31"/>
                    </a:lnTo>
                    <a:lnTo>
                      <a:pt x="75" y="30"/>
                    </a:lnTo>
                    <a:lnTo>
                      <a:pt x="76" y="30"/>
                    </a:lnTo>
                    <a:lnTo>
                      <a:pt x="77" y="29"/>
                    </a:lnTo>
                    <a:lnTo>
                      <a:pt x="78" y="29"/>
                    </a:lnTo>
                    <a:lnTo>
                      <a:pt x="78" y="27"/>
                    </a:lnTo>
                    <a:lnTo>
                      <a:pt x="79" y="27"/>
                    </a:lnTo>
                    <a:lnTo>
                      <a:pt x="80" y="26"/>
                    </a:lnTo>
                    <a:lnTo>
                      <a:pt x="81" y="26"/>
                    </a:lnTo>
                    <a:lnTo>
                      <a:pt x="81" y="25"/>
                    </a:lnTo>
                    <a:lnTo>
                      <a:pt x="82" y="25"/>
                    </a:lnTo>
                    <a:lnTo>
                      <a:pt x="82" y="24"/>
                    </a:lnTo>
                    <a:lnTo>
                      <a:pt x="83" y="24"/>
                    </a:lnTo>
                    <a:lnTo>
                      <a:pt x="84" y="24"/>
                    </a:lnTo>
                    <a:lnTo>
                      <a:pt x="84" y="23"/>
                    </a:lnTo>
                    <a:lnTo>
                      <a:pt x="85" y="23"/>
                    </a:lnTo>
                    <a:lnTo>
                      <a:pt x="86" y="23"/>
                    </a:lnTo>
                    <a:lnTo>
                      <a:pt x="86" y="22"/>
                    </a:lnTo>
                    <a:lnTo>
                      <a:pt x="87" y="22"/>
                    </a:lnTo>
                    <a:lnTo>
                      <a:pt x="88" y="21"/>
                    </a:lnTo>
                    <a:lnTo>
                      <a:pt x="89" y="21"/>
                    </a:lnTo>
                    <a:lnTo>
                      <a:pt x="89" y="20"/>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7" y="14"/>
                    </a:lnTo>
                    <a:lnTo>
                      <a:pt x="98" y="14"/>
                    </a:lnTo>
                    <a:lnTo>
                      <a:pt x="99" y="13"/>
                    </a:lnTo>
                    <a:lnTo>
                      <a:pt x="100" y="13"/>
                    </a:lnTo>
                    <a:lnTo>
                      <a:pt x="100" y="12"/>
                    </a:lnTo>
                    <a:lnTo>
                      <a:pt x="101" y="12"/>
                    </a:lnTo>
                    <a:lnTo>
                      <a:pt x="101" y="11"/>
                    </a:lnTo>
                    <a:lnTo>
                      <a:pt x="102" y="11"/>
                    </a:lnTo>
                    <a:lnTo>
                      <a:pt x="103" y="11"/>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4"/>
                    </a:lnTo>
                    <a:lnTo>
                      <a:pt x="113" y="4"/>
                    </a:lnTo>
                    <a:lnTo>
                      <a:pt x="114" y="3"/>
                    </a:lnTo>
                    <a:lnTo>
                      <a:pt x="115" y="3"/>
                    </a:lnTo>
                    <a:lnTo>
                      <a:pt x="115" y="2"/>
                    </a:lnTo>
                    <a:lnTo>
                      <a:pt x="116" y="2"/>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3" name="Freeform 212">
                <a:extLst>
                  <a:ext uri="{FF2B5EF4-FFF2-40B4-BE49-F238E27FC236}">
                    <a16:creationId xmlns:a16="http://schemas.microsoft.com/office/drawing/2014/main" id="{00000000-0008-0000-0300-0000D5000000}"/>
                  </a:ext>
                </a:extLst>
              </xdr:cNvPr>
              <xdr:cNvSpPr>
                <a:spLocks/>
              </xdr:cNvSpPr>
            </xdr:nvSpPr>
            <xdr:spPr bwMode="auto">
              <a:xfrm>
                <a:off x="1930400" y="396875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0" y="82"/>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7"/>
                    </a:lnTo>
                    <a:lnTo>
                      <a:pt x="10" y="77"/>
                    </a:lnTo>
                    <a:lnTo>
                      <a:pt x="10" y="76"/>
                    </a:lnTo>
                    <a:lnTo>
                      <a:pt x="11" y="76"/>
                    </a:lnTo>
                    <a:lnTo>
                      <a:pt x="12" y="76"/>
                    </a:lnTo>
                    <a:lnTo>
                      <a:pt x="12" y="74"/>
                    </a:lnTo>
                    <a:lnTo>
                      <a:pt x="13" y="74"/>
                    </a:lnTo>
                    <a:lnTo>
                      <a:pt x="13" y="73"/>
                    </a:lnTo>
                    <a:lnTo>
                      <a:pt x="14"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3" y="68"/>
                    </a:lnTo>
                    <a:lnTo>
                      <a:pt x="23" y="67"/>
                    </a:lnTo>
                    <a:lnTo>
                      <a:pt x="24" y="67"/>
                    </a:lnTo>
                    <a:lnTo>
                      <a:pt x="25" y="67"/>
                    </a:lnTo>
                    <a:lnTo>
                      <a:pt x="25" y="65"/>
                    </a:lnTo>
                    <a:lnTo>
                      <a:pt x="26" y="65"/>
                    </a:lnTo>
                    <a:lnTo>
                      <a:pt x="26" y="64"/>
                    </a:lnTo>
                    <a:lnTo>
                      <a:pt x="27" y="64"/>
                    </a:lnTo>
                    <a:lnTo>
                      <a:pt x="28" y="64"/>
                    </a:lnTo>
                    <a:lnTo>
                      <a:pt x="28" y="63"/>
                    </a:lnTo>
                    <a:lnTo>
                      <a:pt x="29" y="63"/>
                    </a:lnTo>
                    <a:lnTo>
                      <a:pt x="30" y="63"/>
                    </a:lnTo>
                    <a:lnTo>
                      <a:pt x="30" y="62"/>
                    </a:lnTo>
                    <a:lnTo>
                      <a:pt x="31" y="62"/>
                    </a:lnTo>
                    <a:lnTo>
                      <a:pt x="32" y="62"/>
                    </a:lnTo>
                    <a:lnTo>
                      <a:pt x="32" y="61"/>
                    </a:lnTo>
                    <a:lnTo>
                      <a:pt x="33" y="61"/>
                    </a:lnTo>
                    <a:lnTo>
                      <a:pt x="33" y="60"/>
                    </a:lnTo>
                    <a:lnTo>
                      <a:pt x="34" y="60"/>
                    </a:lnTo>
                    <a:lnTo>
                      <a:pt x="35" y="60"/>
                    </a:lnTo>
                    <a:lnTo>
                      <a:pt x="35" y="59"/>
                    </a:lnTo>
                    <a:lnTo>
                      <a:pt x="36" y="59"/>
                    </a:lnTo>
                    <a:lnTo>
                      <a:pt x="36" y="58"/>
                    </a:lnTo>
                    <a:lnTo>
                      <a:pt x="37" y="58"/>
                    </a:lnTo>
                    <a:lnTo>
                      <a:pt x="38" y="56"/>
                    </a:lnTo>
                    <a:lnTo>
                      <a:pt x="39" y="56"/>
                    </a:lnTo>
                    <a:lnTo>
                      <a:pt x="39" y="55"/>
                    </a:lnTo>
                    <a:lnTo>
                      <a:pt x="40" y="55"/>
                    </a:lnTo>
                    <a:lnTo>
                      <a:pt x="40" y="54"/>
                    </a:lnTo>
                    <a:lnTo>
                      <a:pt x="41" y="54"/>
                    </a:lnTo>
                    <a:lnTo>
                      <a:pt x="42" y="54"/>
                    </a:lnTo>
                    <a:lnTo>
                      <a:pt x="42" y="53"/>
                    </a:lnTo>
                    <a:lnTo>
                      <a:pt x="43" y="53"/>
                    </a:lnTo>
                    <a:lnTo>
                      <a:pt x="44" y="52"/>
                    </a:lnTo>
                    <a:lnTo>
                      <a:pt x="45" y="52"/>
                    </a:lnTo>
                    <a:lnTo>
                      <a:pt x="45" y="51"/>
                    </a:lnTo>
                    <a:lnTo>
                      <a:pt x="46" y="51"/>
                    </a:lnTo>
                    <a:lnTo>
                      <a:pt x="46" y="50"/>
                    </a:lnTo>
                    <a:lnTo>
                      <a:pt x="47" y="50"/>
                    </a:lnTo>
                    <a:lnTo>
                      <a:pt x="48" y="50"/>
                    </a:lnTo>
                    <a:lnTo>
                      <a:pt x="48" y="49"/>
                    </a:lnTo>
                    <a:lnTo>
                      <a:pt x="49" y="49"/>
                    </a:lnTo>
                    <a:lnTo>
                      <a:pt x="50" y="49"/>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1"/>
                    </a:lnTo>
                    <a:lnTo>
                      <a:pt x="61" y="41"/>
                    </a:lnTo>
                    <a:lnTo>
                      <a:pt x="61" y="39"/>
                    </a:lnTo>
                    <a:lnTo>
                      <a:pt x="62" y="39"/>
                    </a:lnTo>
                    <a:lnTo>
                      <a:pt x="62" y="38"/>
                    </a:lnTo>
                    <a:lnTo>
                      <a:pt x="63" y="38"/>
                    </a:lnTo>
                    <a:lnTo>
                      <a:pt x="63" y="37"/>
                    </a:lnTo>
                    <a:lnTo>
                      <a:pt x="64" y="37"/>
                    </a:lnTo>
                    <a:lnTo>
                      <a:pt x="65" y="37"/>
                    </a:lnTo>
                    <a:lnTo>
                      <a:pt x="65" y="36"/>
                    </a:lnTo>
                    <a:lnTo>
                      <a:pt x="66" y="36"/>
                    </a:lnTo>
                    <a:lnTo>
                      <a:pt x="67" y="36"/>
                    </a:lnTo>
                    <a:lnTo>
                      <a:pt x="67" y="35"/>
                    </a:lnTo>
                    <a:lnTo>
                      <a:pt x="68" y="35"/>
                    </a:lnTo>
                    <a:lnTo>
                      <a:pt x="69" y="35"/>
                    </a:lnTo>
                    <a:lnTo>
                      <a:pt x="69" y="34"/>
                    </a:lnTo>
                    <a:lnTo>
                      <a:pt x="70" y="34"/>
                    </a:lnTo>
                    <a:lnTo>
                      <a:pt x="70" y="33"/>
                    </a:lnTo>
                    <a:lnTo>
                      <a:pt x="71" y="33"/>
                    </a:lnTo>
                    <a:lnTo>
                      <a:pt x="72" y="33"/>
                    </a:lnTo>
                    <a:lnTo>
                      <a:pt x="72" y="32"/>
                    </a:lnTo>
                    <a:lnTo>
                      <a:pt x="73" y="32"/>
                    </a:lnTo>
                    <a:lnTo>
                      <a:pt x="74" y="32"/>
                    </a:lnTo>
                    <a:lnTo>
                      <a:pt x="74" y="30"/>
                    </a:lnTo>
                    <a:lnTo>
                      <a:pt x="75" y="30"/>
                    </a:lnTo>
                    <a:lnTo>
                      <a:pt x="75" y="29"/>
                    </a:lnTo>
                    <a:lnTo>
                      <a:pt x="76" y="29"/>
                    </a:lnTo>
                    <a:lnTo>
                      <a:pt x="77" y="29"/>
                    </a:lnTo>
                    <a:lnTo>
                      <a:pt x="77" y="28"/>
                    </a:lnTo>
                    <a:lnTo>
                      <a:pt x="78" y="28"/>
                    </a:lnTo>
                    <a:lnTo>
                      <a:pt x="79" y="28"/>
                    </a:lnTo>
                    <a:lnTo>
                      <a:pt x="79" y="27"/>
                    </a:lnTo>
                    <a:lnTo>
                      <a:pt x="80" y="27"/>
                    </a:lnTo>
                    <a:lnTo>
                      <a:pt x="80" y="26"/>
                    </a:lnTo>
                    <a:lnTo>
                      <a:pt x="81" y="26"/>
                    </a:lnTo>
                    <a:lnTo>
                      <a:pt x="81" y="25"/>
                    </a:lnTo>
                    <a:lnTo>
                      <a:pt x="82" y="25"/>
                    </a:lnTo>
                    <a:lnTo>
                      <a:pt x="82" y="24"/>
                    </a:lnTo>
                    <a:lnTo>
                      <a:pt x="83" y="24"/>
                    </a:lnTo>
                    <a:lnTo>
                      <a:pt x="84" y="24"/>
                    </a:lnTo>
                    <a:lnTo>
                      <a:pt x="84" y="23"/>
                    </a:lnTo>
                    <a:lnTo>
                      <a:pt x="85" y="23"/>
                    </a:lnTo>
                    <a:lnTo>
                      <a:pt x="86" y="23"/>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5" y="16"/>
                    </a:lnTo>
                    <a:lnTo>
                      <a:pt x="96" y="16"/>
                    </a:lnTo>
                    <a:lnTo>
                      <a:pt x="96" y="15"/>
                    </a:lnTo>
                    <a:lnTo>
                      <a:pt x="97" y="15"/>
                    </a:lnTo>
                    <a:lnTo>
                      <a:pt x="97" y="14"/>
                    </a:lnTo>
                    <a:lnTo>
                      <a:pt x="98" y="14"/>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8"/>
                    </a:lnTo>
                    <a:lnTo>
                      <a:pt x="107" y="7"/>
                    </a:lnTo>
                    <a:lnTo>
                      <a:pt x="108" y="7"/>
                    </a:lnTo>
                    <a:lnTo>
                      <a:pt x="108" y="6"/>
                    </a:lnTo>
                    <a:lnTo>
                      <a:pt x="109" y="6"/>
                    </a:lnTo>
                    <a:lnTo>
                      <a:pt x="110" y="6"/>
                    </a:lnTo>
                    <a:lnTo>
                      <a:pt x="110" y="5"/>
                    </a:lnTo>
                    <a:lnTo>
                      <a:pt x="111" y="5"/>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4" name="Freeform 213">
                <a:extLst>
                  <a:ext uri="{FF2B5EF4-FFF2-40B4-BE49-F238E27FC236}">
                    <a16:creationId xmlns:a16="http://schemas.microsoft.com/office/drawing/2014/main" id="{00000000-0008-0000-0300-0000D6000000}"/>
                  </a:ext>
                </a:extLst>
              </xdr:cNvPr>
              <xdr:cNvSpPr>
                <a:spLocks/>
              </xdr:cNvSpPr>
            </xdr:nvSpPr>
            <xdr:spPr bwMode="auto">
              <a:xfrm>
                <a:off x="2116138" y="38385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1"/>
                    </a:lnTo>
                    <a:lnTo>
                      <a:pt x="2" y="81"/>
                    </a:lnTo>
                    <a:lnTo>
                      <a:pt x="2" y="80"/>
                    </a:lnTo>
                    <a:lnTo>
                      <a:pt x="3" y="80"/>
                    </a:lnTo>
                    <a:lnTo>
                      <a:pt x="4" y="80"/>
                    </a:lnTo>
                    <a:lnTo>
                      <a:pt x="4" y="79"/>
                    </a:lnTo>
                    <a:lnTo>
                      <a:pt x="5" y="79"/>
                    </a:lnTo>
                    <a:lnTo>
                      <a:pt x="5" y="78"/>
                    </a:lnTo>
                    <a:lnTo>
                      <a:pt x="6" y="78"/>
                    </a:lnTo>
                    <a:lnTo>
                      <a:pt x="7" y="78"/>
                    </a:lnTo>
                    <a:lnTo>
                      <a:pt x="7" y="76"/>
                    </a:lnTo>
                    <a:lnTo>
                      <a:pt x="8" y="76"/>
                    </a:lnTo>
                    <a:lnTo>
                      <a:pt x="8" y="75"/>
                    </a:lnTo>
                    <a:lnTo>
                      <a:pt x="9" y="75"/>
                    </a:lnTo>
                    <a:lnTo>
                      <a:pt x="10" y="74"/>
                    </a:lnTo>
                    <a:lnTo>
                      <a:pt x="11" y="74"/>
                    </a:lnTo>
                    <a:lnTo>
                      <a:pt x="11" y="73"/>
                    </a:lnTo>
                    <a:lnTo>
                      <a:pt x="12" y="73"/>
                    </a:lnTo>
                    <a:lnTo>
                      <a:pt x="13" y="72"/>
                    </a:lnTo>
                    <a:lnTo>
                      <a:pt x="14" y="72"/>
                    </a:lnTo>
                    <a:lnTo>
                      <a:pt x="15" y="71"/>
                    </a:lnTo>
                    <a:lnTo>
                      <a:pt x="16" y="71"/>
                    </a:lnTo>
                    <a:lnTo>
                      <a:pt x="16" y="70"/>
                    </a:lnTo>
                    <a:lnTo>
                      <a:pt x="17" y="70"/>
                    </a:lnTo>
                    <a:lnTo>
                      <a:pt x="18" y="70"/>
                    </a:lnTo>
                    <a:lnTo>
                      <a:pt x="18" y="69"/>
                    </a:lnTo>
                    <a:lnTo>
                      <a:pt x="19" y="69"/>
                    </a:lnTo>
                    <a:lnTo>
                      <a:pt x="20" y="69"/>
                    </a:lnTo>
                    <a:lnTo>
                      <a:pt x="20" y="67"/>
                    </a:lnTo>
                    <a:lnTo>
                      <a:pt x="21" y="67"/>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30" y="62"/>
                    </a:lnTo>
                    <a:lnTo>
                      <a:pt x="30" y="61"/>
                    </a:lnTo>
                    <a:lnTo>
                      <a:pt x="31" y="61"/>
                    </a:lnTo>
                    <a:lnTo>
                      <a:pt x="32" y="61"/>
                    </a:lnTo>
                    <a:lnTo>
                      <a:pt x="32" y="60"/>
                    </a:lnTo>
                    <a:lnTo>
                      <a:pt x="33" y="60"/>
                    </a:lnTo>
                    <a:lnTo>
                      <a:pt x="33" y="58"/>
                    </a:lnTo>
                    <a:lnTo>
                      <a:pt x="34" y="58"/>
                    </a:lnTo>
                    <a:lnTo>
                      <a:pt x="35" y="58"/>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1"/>
                    </a:lnTo>
                    <a:lnTo>
                      <a:pt x="45" y="51"/>
                    </a:lnTo>
                    <a:lnTo>
                      <a:pt x="46" y="51"/>
                    </a:lnTo>
                    <a:lnTo>
                      <a:pt x="46" y="49"/>
                    </a:lnTo>
                    <a:lnTo>
                      <a:pt x="47" y="49"/>
                    </a:lnTo>
                    <a:lnTo>
                      <a:pt x="47" y="48"/>
                    </a:lnTo>
                    <a:lnTo>
                      <a:pt x="48" y="48"/>
                    </a:lnTo>
                    <a:lnTo>
                      <a:pt x="49" y="48"/>
                    </a:lnTo>
                    <a:lnTo>
                      <a:pt x="49" y="47"/>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1"/>
                    </a:lnTo>
                    <a:lnTo>
                      <a:pt x="59" y="41"/>
                    </a:lnTo>
                    <a:lnTo>
                      <a:pt x="59" y="40"/>
                    </a:lnTo>
                    <a:lnTo>
                      <a:pt x="60" y="40"/>
                    </a:lnTo>
                    <a:lnTo>
                      <a:pt x="61" y="39"/>
                    </a:lnTo>
                    <a:lnTo>
                      <a:pt x="62" y="39"/>
                    </a:lnTo>
                    <a:lnTo>
                      <a:pt x="62" y="38"/>
                    </a:lnTo>
                    <a:lnTo>
                      <a:pt x="63" y="38"/>
                    </a:lnTo>
                    <a:lnTo>
                      <a:pt x="64" y="37"/>
                    </a:lnTo>
                    <a:lnTo>
                      <a:pt x="65" y="37"/>
                    </a:lnTo>
                    <a:lnTo>
                      <a:pt x="65" y="36"/>
                    </a:lnTo>
                    <a:lnTo>
                      <a:pt x="66" y="36"/>
                    </a:lnTo>
                    <a:lnTo>
                      <a:pt x="67" y="36"/>
                    </a:lnTo>
                    <a:lnTo>
                      <a:pt x="67" y="35"/>
                    </a:lnTo>
                    <a:lnTo>
                      <a:pt x="68" y="35"/>
                    </a:lnTo>
                    <a:lnTo>
                      <a:pt x="68" y="34"/>
                    </a:lnTo>
                    <a:lnTo>
                      <a:pt x="69" y="34"/>
                    </a:lnTo>
                    <a:lnTo>
                      <a:pt x="70" y="34"/>
                    </a:lnTo>
                    <a:lnTo>
                      <a:pt x="70" y="32"/>
                    </a:lnTo>
                    <a:lnTo>
                      <a:pt x="71" y="32"/>
                    </a:lnTo>
                    <a:lnTo>
                      <a:pt x="72" y="32"/>
                    </a:lnTo>
                    <a:lnTo>
                      <a:pt x="72" y="31"/>
                    </a:lnTo>
                    <a:lnTo>
                      <a:pt x="73" y="31"/>
                    </a:lnTo>
                    <a:lnTo>
                      <a:pt x="73" y="30"/>
                    </a:lnTo>
                    <a:lnTo>
                      <a:pt x="74" y="30"/>
                    </a:lnTo>
                    <a:lnTo>
                      <a:pt x="75"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3"/>
                    </a:lnTo>
                    <a:lnTo>
                      <a:pt x="83" y="23"/>
                    </a:lnTo>
                    <a:lnTo>
                      <a:pt x="84" y="23"/>
                    </a:lnTo>
                    <a:lnTo>
                      <a:pt x="84" y="22"/>
                    </a:lnTo>
                    <a:lnTo>
                      <a:pt x="85" y="22"/>
                    </a:lnTo>
                    <a:lnTo>
                      <a:pt x="86" y="22"/>
                    </a:lnTo>
                    <a:lnTo>
                      <a:pt x="86" y="21"/>
                    </a:lnTo>
                    <a:lnTo>
                      <a:pt x="87"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5" y="14"/>
                    </a:lnTo>
                    <a:lnTo>
                      <a:pt x="96" y="14"/>
                    </a:lnTo>
                    <a:lnTo>
                      <a:pt x="97" y="14"/>
                    </a:lnTo>
                    <a:lnTo>
                      <a:pt x="97" y="13"/>
                    </a:lnTo>
                    <a:lnTo>
                      <a:pt x="98" y="13"/>
                    </a:lnTo>
                    <a:lnTo>
                      <a:pt x="99" y="13"/>
                    </a:lnTo>
                    <a:lnTo>
                      <a:pt x="99" y="12"/>
                    </a:lnTo>
                    <a:lnTo>
                      <a:pt x="100" y="12"/>
                    </a:lnTo>
                    <a:lnTo>
                      <a:pt x="100" y="11"/>
                    </a:lnTo>
                    <a:lnTo>
                      <a:pt x="101" y="11"/>
                    </a:lnTo>
                    <a:lnTo>
                      <a:pt x="102" y="11"/>
                    </a:lnTo>
                    <a:lnTo>
                      <a:pt x="102" y="10"/>
                    </a:lnTo>
                    <a:lnTo>
                      <a:pt x="103" y="10"/>
                    </a:lnTo>
                    <a:lnTo>
                      <a:pt x="103" y="9"/>
                    </a:lnTo>
                    <a:lnTo>
                      <a:pt x="104" y="9"/>
                    </a:lnTo>
                    <a:lnTo>
                      <a:pt x="105" y="9"/>
                    </a:lnTo>
                    <a:lnTo>
                      <a:pt x="105" y="8"/>
                    </a:lnTo>
                    <a:lnTo>
                      <a:pt x="106" y="8"/>
                    </a:lnTo>
                    <a:lnTo>
                      <a:pt x="107" y="7"/>
                    </a:lnTo>
                    <a:lnTo>
                      <a:pt x="108" y="7"/>
                    </a:lnTo>
                    <a:lnTo>
                      <a:pt x="109" y="5"/>
                    </a:lnTo>
                    <a:lnTo>
                      <a:pt x="110" y="4"/>
                    </a:lnTo>
                    <a:lnTo>
                      <a:pt x="111" y="4"/>
                    </a:lnTo>
                    <a:lnTo>
                      <a:pt x="111" y="3"/>
                    </a:lnTo>
                    <a:lnTo>
                      <a:pt x="112"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5" name="Freeform 214">
                <a:extLst>
                  <a:ext uri="{FF2B5EF4-FFF2-40B4-BE49-F238E27FC236}">
                    <a16:creationId xmlns:a16="http://schemas.microsoft.com/office/drawing/2014/main" id="{00000000-0008-0000-0300-0000D7000000}"/>
                  </a:ext>
                </a:extLst>
              </xdr:cNvPr>
              <xdr:cNvSpPr>
                <a:spLocks/>
              </xdr:cNvSpPr>
            </xdr:nvSpPr>
            <xdr:spPr bwMode="auto">
              <a:xfrm>
                <a:off x="2301875" y="37084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1"/>
                    </a:lnTo>
                    <a:lnTo>
                      <a:pt x="1" y="81"/>
                    </a:lnTo>
                    <a:lnTo>
                      <a:pt x="2" y="81"/>
                    </a:lnTo>
                    <a:lnTo>
                      <a:pt x="2" y="80"/>
                    </a:lnTo>
                    <a:lnTo>
                      <a:pt x="3" y="80"/>
                    </a:lnTo>
                    <a:lnTo>
                      <a:pt x="4" y="78"/>
                    </a:lnTo>
                    <a:lnTo>
                      <a:pt x="5" y="78"/>
                    </a:lnTo>
                    <a:lnTo>
                      <a:pt x="6" y="77"/>
                    </a:lnTo>
                    <a:lnTo>
                      <a:pt x="7" y="76"/>
                    </a:lnTo>
                    <a:lnTo>
                      <a:pt x="8" y="76"/>
                    </a:lnTo>
                    <a:lnTo>
                      <a:pt x="8" y="75"/>
                    </a:lnTo>
                    <a:lnTo>
                      <a:pt x="9" y="75"/>
                    </a:lnTo>
                    <a:lnTo>
                      <a:pt x="10" y="75"/>
                    </a:lnTo>
                    <a:lnTo>
                      <a:pt x="10" y="74"/>
                    </a:lnTo>
                    <a:lnTo>
                      <a:pt x="11" y="74"/>
                    </a:lnTo>
                    <a:lnTo>
                      <a:pt x="11" y="73"/>
                    </a:lnTo>
                    <a:lnTo>
                      <a:pt x="12" y="73"/>
                    </a:lnTo>
                    <a:lnTo>
                      <a:pt x="13" y="73"/>
                    </a:lnTo>
                    <a:lnTo>
                      <a:pt x="13" y="72"/>
                    </a:lnTo>
                    <a:lnTo>
                      <a:pt x="14" y="72"/>
                    </a:lnTo>
                    <a:lnTo>
                      <a:pt x="15" y="71"/>
                    </a:lnTo>
                    <a:lnTo>
                      <a:pt x="16" y="71"/>
                    </a:lnTo>
                    <a:lnTo>
                      <a:pt x="16" y="69"/>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3"/>
                    </a:lnTo>
                    <a:lnTo>
                      <a:pt x="28" y="62"/>
                    </a:lnTo>
                    <a:lnTo>
                      <a:pt x="29" y="62"/>
                    </a:lnTo>
                    <a:lnTo>
                      <a:pt x="29" y="60"/>
                    </a:lnTo>
                    <a:lnTo>
                      <a:pt x="30" y="60"/>
                    </a:lnTo>
                    <a:lnTo>
                      <a:pt x="31" y="60"/>
                    </a:lnTo>
                    <a:lnTo>
                      <a:pt x="31" y="59"/>
                    </a:lnTo>
                    <a:lnTo>
                      <a:pt x="32" y="59"/>
                    </a:lnTo>
                    <a:lnTo>
                      <a:pt x="33" y="59"/>
                    </a:lnTo>
                    <a:lnTo>
                      <a:pt x="33" y="58"/>
                    </a:lnTo>
                    <a:lnTo>
                      <a:pt x="34" y="58"/>
                    </a:lnTo>
                    <a:lnTo>
                      <a:pt x="34" y="57"/>
                    </a:lnTo>
                    <a:lnTo>
                      <a:pt x="35" y="57"/>
                    </a:lnTo>
                    <a:lnTo>
                      <a:pt x="36" y="56"/>
                    </a:lnTo>
                    <a:lnTo>
                      <a:pt x="37" y="56"/>
                    </a:lnTo>
                    <a:lnTo>
                      <a:pt x="37" y="55"/>
                    </a:lnTo>
                    <a:lnTo>
                      <a:pt x="38" y="55"/>
                    </a:lnTo>
                    <a:lnTo>
                      <a:pt x="39" y="55"/>
                    </a:lnTo>
                    <a:lnTo>
                      <a:pt x="39" y="54"/>
                    </a:lnTo>
                    <a:lnTo>
                      <a:pt x="40" y="54"/>
                    </a:lnTo>
                    <a:lnTo>
                      <a:pt x="41" y="54"/>
                    </a:lnTo>
                    <a:lnTo>
                      <a:pt x="41" y="53"/>
                    </a:lnTo>
                    <a:lnTo>
                      <a:pt x="42" y="53"/>
                    </a:lnTo>
                    <a:lnTo>
                      <a:pt x="42" y="51"/>
                    </a:lnTo>
                    <a:lnTo>
                      <a:pt x="43" y="51"/>
                    </a:lnTo>
                    <a:lnTo>
                      <a:pt x="44" y="51"/>
                    </a:lnTo>
                    <a:lnTo>
                      <a:pt x="44" y="50"/>
                    </a:lnTo>
                    <a:lnTo>
                      <a:pt x="45" y="50"/>
                    </a:lnTo>
                    <a:lnTo>
                      <a:pt x="46" y="50"/>
                    </a:lnTo>
                    <a:lnTo>
                      <a:pt x="46" y="49"/>
                    </a:lnTo>
                    <a:lnTo>
                      <a:pt x="47" y="49"/>
                    </a:lnTo>
                    <a:lnTo>
                      <a:pt x="47" y="48"/>
                    </a:lnTo>
                    <a:lnTo>
                      <a:pt x="48" y="48"/>
                    </a:lnTo>
                    <a:lnTo>
                      <a:pt x="49" y="47"/>
                    </a:lnTo>
                    <a:lnTo>
                      <a:pt x="50" y="47"/>
                    </a:lnTo>
                    <a:lnTo>
                      <a:pt x="50" y="46"/>
                    </a:lnTo>
                    <a:lnTo>
                      <a:pt x="51" y="46"/>
                    </a:lnTo>
                    <a:lnTo>
                      <a:pt x="51" y="45"/>
                    </a:lnTo>
                    <a:lnTo>
                      <a:pt x="52" y="45"/>
                    </a:lnTo>
                    <a:lnTo>
                      <a:pt x="53" y="45"/>
                    </a:lnTo>
                    <a:lnTo>
                      <a:pt x="53" y="43"/>
                    </a:lnTo>
                    <a:lnTo>
                      <a:pt x="54" y="43"/>
                    </a:lnTo>
                    <a:lnTo>
                      <a:pt x="55" y="42"/>
                    </a:lnTo>
                    <a:lnTo>
                      <a:pt x="56" y="42"/>
                    </a:lnTo>
                    <a:lnTo>
                      <a:pt x="57" y="41"/>
                    </a:lnTo>
                    <a:lnTo>
                      <a:pt x="58" y="41"/>
                    </a:lnTo>
                    <a:lnTo>
                      <a:pt x="58" y="40"/>
                    </a:lnTo>
                    <a:lnTo>
                      <a:pt x="59" y="40"/>
                    </a:lnTo>
                    <a:lnTo>
                      <a:pt x="60" y="40"/>
                    </a:lnTo>
                    <a:lnTo>
                      <a:pt x="60" y="39"/>
                    </a:lnTo>
                    <a:lnTo>
                      <a:pt x="61" y="39"/>
                    </a:lnTo>
                    <a:lnTo>
                      <a:pt x="61" y="38"/>
                    </a:lnTo>
                    <a:lnTo>
                      <a:pt x="62" y="38"/>
                    </a:lnTo>
                    <a:lnTo>
                      <a:pt x="63" y="38"/>
                    </a:lnTo>
                    <a:lnTo>
                      <a:pt x="63" y="37"/>
                    </a:lnTo>
                    <a:lnTo>
                      <a:pt x="64" y="37"/>
                    </a:lnTo>
                    <a:lnTo>
                      <a:pt x="65" y="37"/>
                    </a:lnTo>
                    <a:lnTo>
                      <a:pt x="65" y="36"/>
                    </a:lnTo>
                    <a:lnTo>
                      <a:pt x="66" y="36"/>
                    </a:lnTo>
                    <a:lnTo>
                      <a:pt x="67" y="36"/>
                    </a:lnTo>
                    <a:lnTo>
                      <a:pt x="67" y="34"/>
                    </a:lnTo>
                    <a:lnTo>
                      <a:pt x="68" y="34"/>
                    </a:lnTo>
                    <a:lnTo>
                      <a:pt x="68" y="33"/>
                    </a:lnTo>
                    <a:lnTo>
                      <a:pt x="69" y="33"/>
                    </a:lnTo>
                    <a:lnTo>
                      <a:pt x="70" y="33"/>
                    </a:lnTo>
                    <a:lnTo>
                      <a:pt x="70" y="32"/>
                    </a:lnTo>
                    <a:lnTo>
                      <a:pt x="71" y="32"/>
                    </a:lnTo>
                    <a:lnTo>
                      <a:pt x="71" y="31"/>
                    </a:lnTo>
                    <a:lnTo>
                      <a:pt x="72" y="31"/>
                    </a:lnTo>
                    <a:lnTo>
                      <a:pt x="73" y="30"/>
                    </a:lnTo>
                    <a:lnTo>
                      <a:pt x="74" y="30"/>
                    </a:lnTo>
                    <a:lnTo>
                      <a:pt x="74" y="29"/>
                    </a:lnTo>
                    <a:lnTo>
                      <a:pt x="75" y="29"/>
                    </a:lnTo>
                    <a:lnTo>
                      <a:pt x="75" y="28"/>
                    </a:lnTo>
                    <a:lnTo>
                      <a:pt x="76" y="28"/>
                    </a:lnTo>
                    <a:lnTo>
                      <a:pt x="77" y="28"/>
                    </a:lnTo>
                    <a:lnTo>
                      <a:pt x="77" y="27"/>
                    </a:lnTo>
                    <a:lnTo>
                      <a:pt x="78" y="27"/>
                    </a:lnTo>
                    <a:lnTo>
                      <a:pt x="79" y="27"/>
                    </a:lnTo>
                    <a:lnTo>
                      <a:pt x="79" y="25"/>
                    </a:lnTo>
                    <a:lnTo>
                      <a:pt x="80" y="25"/>
                    </a:lnTo>
                    <a:lnTo>
                      <a:pt x="81" y="25"/>
                    </a:lnTo>
                    <a:lnTo>
                      <a:pt x="81" y="24"/>
                    </a:lnTo>
                    <a:lnTo>
                      <a:pt x="82" y="24"/>
                    </a:lnTo>
                    <a:lnTo>
                      <a:pt x="82" y="23"/>
                    </a:lnTo>
                    <a:lnTo>
                      <a:pt x="83" y="23"/>
                    </a:lnTo>
                    <a:lnTo>
                      <a:pt x="84" y="23"/>
                    </a:lnTo>
                    <a:lnTo>
                      <a:pt x="84" y="22"/>
                    </a:lnTo>
                    <a:lnTo>
                      <a:pt x="85" y="22"/>
                    </a:lnTo>
                    <a:lnTo>
                      <a:pt x="85" y="21"/>
                    </a:lnTo>
                    <a:lnTo>
                      <a:pt x="86" y="21"/>
                    </a:lnTo>
                    <a:lnTo>
                      <a:pt x="87" y="21"/>
                    </a:lnTo>
                    <a:lnTo>
                      <a:pt x="87" y="20"/>
                    </a:lnTo>
                    <a:lnTo>
                      <a:pt x="88" y="20"/>
                    </a:lnTo>
                    <a:lnTo>
                      <a:pt x="88" y="19"/>
                    </a:lnTo>
                    <a:lnTo>
                      <a:pt x="89" y="19"/>
                    </a:lnTo>
                    <a:lnTo>
                      <a:pt x="90" y="18"/>
                    </a:lnTo>
                    <a:lnTo>
                      <a:pt x="91" y="18"/>
                    </a:lnTo>
                    <a:lnTo>
                      <a:pt x="91" y="16"/>
                    </a:lnTo>
                    <a:lnTo>
                      <a:pt x="92" y="16"/>
                    </a:lnTo>
                    <a:lnTo>
                      <a:pt x="93" y="16"/>
                    </a:lnTo>
                    <a:lnTo>
                      <a:pt x="93" y="15"/>
                    </a:lnTo>
                    <a:lnTo>
                      <a:pt x="94" y="15"/>
                    </a:lnTo>
                    <a:lnTo>
                      <a:pt x="95" y="15"/>
                    </a:lnTo>
                    <a:lnTo>
                      <a:pt x="95" y="14"/>
                    </a:lnTo>
                    <a:lnTo>
                      <a:pt x="96" y="14"/>
                    </a:lnTo>
                    <a:lnTo>
                      <a:pt x="96" y="13"/>
                    </a:lnTo>
                    <a:lnTo>
                      <a:pt x="97" y="13"/>
                    </a:lnTo>
                    <a:lnTo>
                      <a:pt x="98" y="13"/>
                    </a:lnTo>
                    <a:lnTo>
                      <a:pt x="98" y="12"/>
                    </a:lnTo>
                    <a:lnTo>
                      <a:pt x="99" y="12"/>
                    </a:lnTo>
                    <a:lnTo>
                      <a:pt x="100" y="12"/>
                    </a:lnTo>
                    <a:lnTo>
                      <a:pt x="100" y="11"/>
                    </a:lnTo>
                    <a:lnTo>
                      <a:pt x="101" y="11"/>
                    </a:lnTo>
                    <a:lnTo>
                      <a:pt x="102" y="11"/>
                    </a:lnTo>
                    <a:lnTo>
                      <a:pt x="102" y="10"/>
                    </a:lnTo>
                    <a:lnTo>
                      <a:pt x="103" y="10"/>
                    </a:lnTo>
                    <a:lnTo>
                      <a:pt x="103" y="9"/>
                    </a:lnTo>
                    <a:lnTo>
                      <a:pt x="104" y="9"/>
                    </a:lnTo>
                    <a:lnTo>
                      <a:pt x="105" y="9"/>
                    </a:lnTo>
                    <a:lnTo>
                      <a:pt x="105" y="7"/>
                    </a:lnTo>
                    <a:lnTo>
                      <a:pt x="106" y="7"/>
                    </a:lnTo>
                    <a:lnTo>
                      <a:pt x="107" y="6"/>
                    </a:lnTo>
                    <a:lnTo>
                      <a:pt x="108" y="6"/>
                    </a:lnTo>
                    <a:lnTo>
                      <a:pt x="108" y="5"/>
                    </a:lnTo>
                    <a:lnTo>
                      <a:pt x="109" y="5"/>
                    </a:lnTo>
                    <a:lnTo>
                      <a:pt x="110" y="4"/>
                    </a:lnTo>
                    <a:lnTo>
                      <a:pt x="111" y="3"/>
                    </a:lnTo>
                    <a:lnTo>
                      <a:pt x="112" y="3"/>
                    </a:lnTo>
                    <a:lnTo>
                      <a:pt x="112" y="2"/>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6" name="Freeform 215">
                <a:extLst>
                  <a:ext uri="{FF2B5EF4-FFF2-40B4-BE49-F238E27FC236}">
                    <a16:creationId xmlns:a16="http://schemas.microsoft.com/office/drawing/2014/main" id="{00000000-0008-0000-0300-0000D8000000}"/>
                  </a:ext>
                </a:extLst>
              </xdr:cNvPr>
              <xdr:cNvSpPr>
                <a:spLocks/>
              </xdr:cNvSpPr>
            </xdr:nvSpPr>
            <xdr:spPr bwMode="auto">
              <a:xfrm>
                <a:off x="2487613" y="3578226"/>
                <a:ext cx="187325" cy="130175"/>
              </a:xfrm>
              <a:custGeom>
                <a:avLst/>
                <a:gdLst>
                  <a:gd name="T0" fmla="*/ 2147483647 w 118"/>
                  <a:gd name="T1" fmla="*/ 2147483647 h 82"/>
                  <a:gd name="T2" fmla="*/ 2147483647 w 118"/>
                  <a:gd name="T3" fmla="*/ 2147483647 h 82"/>
                  <a:gd name="T4" fmla="*/ 2147483647 w 118"/>
                  <a:gd name="T5" fmla="*/ 2147483647 h 82"/>
                  <a:gd name="T6" fmla="*/ 2147483647 w 118"/>
                  <a:gd name="T7" fmla="*/ 2147483647 h 82"/>
                  <a:gd name="T8" fmla="*/ 2147483647 w 118"/>
                  <a:gd name="T9" fmla="*/ 2147483647 h 82"/>
                  <a:gd name="T10" fmla="*/ 2147483647 w 118"/>
                  <a:gd name="T11" fmla="*/ 2147483647 h 82"/>
                  <a:gd name="T12" fmla="*/ 2147483647 w 118"/>
                  <a:gd name="T13" fmla="*/ 2147483647 h 82"/>
                  <a:gd name="T14" fmla="*/ 2147483647 w 118"/>
                  <a:gd name="T15" fmla="*/ 2147483647 h 82"/>
                  <a:gd name="T16" fmla="*/ 2147483647 w 118"/>
                  <a:gd name="T17" fmla="*/ 2147483647 h 82"/>
                  <a:gd name="T18" fmla="*/ 2147483647 w 118"/>
                  <a:gd name="T19" fmla="*/ 2147483647 h 82"/>
                  <a:gd name="T20" fmla="*/ 2147483647 w 118"/>
                  <a:gd name="T21" fmla="*/ 2147483647 h 82"/>
                  <a:gd name="T22" fmla="*/ 2147483647 w 118"/>
                  <a:gd name="T23" fmla="*/ 2147483647 h 82"/>
                  <a:gd name="T24" fmla="*/ 2147483647 w 118"/>
                  <a:gd name="T25" fmla="*/ 2147483647 h 82"/>
                  <a:gd name="T26" fmla="*/ 2147483647 w 118"/>
                  <a:gd name="T27" fmla="*/ 2147483647 h 82"/>
                  <a:gd name="T28" fmla="*/ 2147483647 w 118"/>
                  <a:gd name="T29" fmla="*/ 2147483647 h 82"/>
                  <a:gd name="T30" fmla="*/ 2147483647 w 118"/>
                  <a:gd name="T31" fmla="*/ 2147483647 h 82"/>
                  <a:gd name="T32" fmla="*/ 2147483647 w 118"/>
                  <a:gd name="T33" fmla="*/ 2147483647 h 82"/>
                  <a:gd name="T34" fmla="*/ 2147483647 w 118"/>
                  <a:gd name="T35" fmla="*/ 2147483647 h 82"/>
                  <a:gd name="T36" fmla="*/ 2147483647 w 118"/>
                  <a:gd name="T37" fmla="*/ 2147483647 h 82"/>
                  <a:gd name="T38" fmla="*/ 2147483647 w 118"/>
                  <a:gd name="T39" fmla="*/ 2147483647 h 82"/>
                  <a:gd name="T40" fmla="*/ 2147483647 w 118"/>
                  <a:gd name="T41" fmla="*/ 2147483647 h 82"/>
                  <a:gd name="T42" fmla="*/ 2147483647 w 118"/>
                  <a:gd name="T43" fmla="*/ 2147483647 h 82"/>
                  <a:gd name="T44" fmla="*/ 2147483647 w 118"/>
                  <a:gd name="T45" fmla="*/ 2147483647 h 82"/>
                  <a:gd name="T46" fmla="*/ 2147483647 w 118"/>
                  <a:gd name="T47" fmla="*/ 2147483647 h 82"/>
                  <a:gd name="T48" fmla="*/ 2147483647 w 118"/>
                  <a:gd name="T49" fmla="*/ 2147483647 h 82"/>
                  <a:gd name="T50" fmla="*/ 2147483647 w 118"/>
                  <a:gd name="T51" fmla="*/ 2147483647 h 82"/>
                  <a:gd name="T52" fmla="*/ 2147483647 w 118"/>
                  <a:gd name="T53" fmla="*/ 2147483647 h 82"/>
                  <a:gd name="T54" fmla="*/ 2147483647 w 118"/>
                  <a:gd name="T55" fmla="*/ 2147483647 h 82"/>
                  <a:gd name="T56" fmla="*/ 2147483647 w 118"/>
                  <a:gd name="T57" fmla="*/ 2147483647 h 82"/>
                  <a:gd name="T58" fmla="*/ 2147483647 w 118"/>
                  <a:gd name="T59" fmla="*/ 2147483647 h 82"/>
                  <a:gd name="T60" fmla="*/ 2147483647 w 118"/>
                  <a:gd name="T61" fmla="*/ 2147483647 h 82"/>
                  <a:gd name="T62" fmla="*/ 2147483647 w 118"/>
                  <a:gd name="T63" fmla="*/ 2147483647 h 82"/>
                  <a:gd name="T64" fmla="*/ 2147483647 w 118"/>
                  <a:gd name="T65" fmla="*/ 2147483647 h 82"/>
                  <a:gd name="T66" fmla="*/ 2147483647 w 118"/>
                  <a:gd name="T67" fmla="*/ 2147483647 h 82"/>
                  <a:gd name="T68" fmla="*/ 2147483647 w 118"/>
                  <a:gd name="T69" fmla="*/ 2147483647 h 82"/>
                  <a:gd name="T70" fmla="*/ 2147483647 w 118"/>
                  <a:gd name="T71" fmla="*/ 2147483647 h 82"/>
                  <a:gd name="T72" fmla="*/ 2147483647 w 118"/>
                  <a:gd name="T73" fmla="*/ 2147483647 h 82"/>
                  <a:gd name="T74" fmla="*/ 2147483647 w 118"/>
                  <a:gd name="T75" fmla="*/ 2147483647 h 82"/>
                  <a:gd name="T76" fmla="*/ 2147483647 w 118"/>
                  <a:gd name="T77" fmla="*/ 2147483647 h 82"/>
                  <a:gd name="T78" fmla="*/ 2147483647 w 118"/>
                  <a:gd name="T79" fmla="*/ 2147483647 h 82"/>
                  <a:gd name="T80" fmla="*/ 2147483647 w 118"/>
                  <a:gd name="T81" fmla="*/ 2147483647 h 82"/>
                  <a:gd name="T82" fmla="*/ 2147483647 w 118"/>
                  <a:gd name="T83" fmla="*/ 2147483647 h 82"/>
                  <a:gd name="T84" fmla="*/ 2147483647 w 118"/>
                  <a:gd name="T85" fmla="*/ 2147483647 h 82"/>
                  <a:gd name="T86" fmla="*/ 2147483647 w 118"/>
                  <a:gd name="T87" fmla="*/ 2147483647 h 82"/>
                  <a:gd name="T88" fmla="*/ 2147483647 w 118"/>
                  <a:gd name="T89" fmla="*/ 2147483647 h 82"/>
                  <a:gd name="T90" fmla="*/ 2147483647 w 118"/>
                  <a:gd name="T91" fmla="*/ 2147483647 h 82"/>
                  <a:gd name="T92" fmla="*/ 2147483647 w 118"/>
                  <a:gd name="T93" fmla="*/ 2147483647 h 82"/>
                  <a:gd name="T94" fmla="*/ 2147483647 w 118"/>
                  <a:gd name="T95" fmla="*/ 2147483647 h 82"/>
                  <a:gd name="T96" fmla="*/ 2147483647 w 118"/>
                  <a:gd name="T97" fmla="*/ 2147483647 h 82"/>
                  <a:gd name="T98" fmla="*/ 2147483647 w 118"/>
                  <a:gd name="T99" fmla="*/ 2147483647 h 82"/>
                  <a:gd name="T100" fmla="*/ 2147483647 w 118"/>
                  <a:gd name="T101" fmla="*/ 2147483647 h 82"/>
                  <a:gd name="T102" fmla="*/ 2147483647 w 118"/>
                  <a:gd name="T103" fmla="*/ 2147483647 h 82"/>
                  <a:gd name="T104" fmla="*/ 2147483647 w 118"/>
                  <a:gd name="T105" fmla="*/ 2147483647 h 82"/>
                  <a:gd name="T106" fmla="*/ 2147483647 w 118"/>
                  <a:gd name="T107" fmla="*/ 2147483647 h 82"/>
                  <a:gd name="T108" fmla="*/ 2147483647 w 118"/>
                  <a:gd name="T109" fmla="*/ 2147483647 h 82"/>
                  <a:gd name="T110" fmla="*/ 2147483647 w 118"/>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2">
                    <a:moveTo>
                      <a:pt x="0" y="82"/>
                    </a:moveTo>
                    <a:lnTo>
                      <a:pt x="0" y="80"/>
                    </a:lnTo>
                    <a:lnTo>
                      <a:pt x="1" y="80"/>
                    </a:lnTo>
                    <a:lnTo>
                      <a:pt x="2" y="80"/>
                    </a:lnTo>
                    <a:lnTo>
                      <a:pt x="2" y="79"/>
                    </a:lnTo>
                    <a:lnTo>
                      <a:pt x="3" y="79"/>
                    </a:lnTo>
                    <a:lnTo>
                      <a:pt x="4" y="79"/>
                    </a:lnTo>
                    <a:lnTo>
                      <a:pt x="4" y="78"/>
                    </a:lnTo>
                    <a:lnTo>
                      <a:pt x="5" y="78"/>
                    </a:lnTo>
                    <a:lnTo>
                      <a:pt x="5" y="77"/>
                    </a:lnTo>
                    <a:lnTo>
                      <a:pt x="6" y="77"/>
                    </a:lnTo>
                    <a:lnTo>
                      <a:pt x="7" y="77"/>
                    </a:lnTo>
                    <a:lnTo>
                      <a:pt x="7" y="76"/>
                    </a:lnTo>
                    <a:lnTo>
                      <a:pt x="8" y="76"/>
                    </a:lnTo>
                    <a:lnTo>
                      <a:pt x="9" y="76"/>
                    </a:lnTo>
                    <a:lnTo>
                      <a:pt x="9" y="75"/>
                    </a:lnTo>
                    <a:lnTo>
                      <a:pt x="10" y="75"/>
                    </a:lnTo>
                    <a:lnTo>
                      <a:pt x="11" y="74"/>
                    </a:lnTo>
                    <a:lnTo>
                      <a:pt x="12" y="74"/>
                    </a:lnTo>
                    <a:lnTo>
                      <a:pt x="12" y="73"/>
                    </a:lnTo>
                    <a:lnTo>
                      <a:pt x="13" y="73"/>
                    </a:lnTo>
                    <a:lnTo>
                      <a:pt x="14" y="73"/>
                    </a:lnTo>
                    <a:lnTo>
                      <a:pt x="14" y="71"/>
                    </a:lnTo>
                    <a:lnTo>
                      <a:pt x="15" y="71"/>
                    </a:lnTo>
                    <a:lnTo>
                      <a:pt x="15" y="70"/>
                    </a:lnTo>
                    <a:lnTo>
                      <a:pt x="16" y="70"/>
                    </a:lnTo>
                    <a:lnTo>
                      <a:pt x="17" y="70"/>
                    </a:lnTo>
                    <a:lnTo>
                      <a:pt x="17" y="69"/>
                    </a:lnTo>
                    <a:lnTo>
                      <a:pt x="18" y="69"/>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4"/>
                    </a:lnTo>
                    <a:lnTo>
                      <a:pt x="27" y="62"/>
                    </a:lnTo>
                    <a:lnTo>
                      <a:pt x="28" y="62"/>
                    </a:lnTo>
                    <a:lnTo>
                      <a:pt x="28" y="61"/>
                    </a:lnTo>
                    <a:lnTo>
                      <a:pt x="29" y="61"/>
                    </a:lnTo>
                    <a:lnTo>
                      <a:pt x="30" y="61"/>
                    </a:lnTo>
                    <a:lnTo>
                      <a:pt x="30" y="60"/>
                    </a:lnTo>
                    <a:lnTo>
                      <a:pt x="31" y="60"/>
                    </a:lnTo>
                    <a:lnTo>
                      <a:pt x="32" y="60"/>
                    </a:lnTo>
                    <a:lnTo>
                      <a:pt x="32" y="59"/>
                    </a:lnTo>
                    <a:lnTo>
                      <a:pt x="33" y="59"/>
                    </a:lnTo>
                    <a:lnTo>
                      <a:pt x="33" y="58"/>
                    </a:lnTo>
                    <a:lnTo>
                      <a:pt x="34" y="58"/>
                    </a:lnTo>
                    <a:lnTo>
                      <a:pt x="35" y="58"/>
                    </a:lnTo>
                    <a:lnTo>
                      <a:pt x="35" y="57"/>
                    </a:lnTo>
                    <a:lnTo>
                      <a:pt x="36" y="57"/>
                    </a:lnTo>
                    <a:lnTo>
                      <a:pt x="37" y="56"/>
                    </a:lnTo>
                    <a:lnTo>
                      <a:pt x="38" y="56"/>
                    </a:lnTo>
                    <a:lnTo>
                      <a:pt x="38" y="55"/>
                    </a:lnTo>
                    <a:lnTo>
                      <a:pt x="39" y="55"/>
                    </a:lnTo>
                    <a:lnTo>
                      <a:pt x="40" y="55"/>
                    </a:lnTo>
                    <a:lnTo>
                      <a:pt x="40" y="53"/>
                    </a:lnTo>
                    <a:lnTo>
                      <a:pt x="41" y="53"/>
                    </a:lnTo>
                    <a:lnTo>
                      <a:pt x="41" y="52"/>
                    </a:lnTo>
                    <a:lnTo>
                      <a:pt x="42" y="52"/>
                    </a:lnTo>
                    <a:lnTo>
                      <a:pt x="43" y="52"/>
                    </a:lnTo>
                    <a:lnTo>
                      <a:pt x="43" y="51"/>
                    </a:lnTo>
                    <a:lnTo>
                      <a:pt x="44" y="51"/>
                    </a:lnTo>
                    <a:lnTo>
                      <a:pt x="45" y="50"/>
                    </a:lnTo>
                    <a:lnTo>
                      <a:pt x="46" y="50"/>
                    </a:lnTo>
                    <a:lnTo>
                      <a:pt x="47" y="49"/>
                    </a:lnTo>
                    <a:lnTo>
                      <a:pt x="48" y="49"/>
                    </a:lnTo>
                    <a:lnTo>
                      <a:pt x="48" y="48"/>
                    </a:lnTo>
                    <a:lnTo>
                      <a:pt x="49" y="48"/>
                    </a:lnTo>
                    <a:lnTo>
                      <a:pt x="49" y="47"/>
                    </a:lnTo>
                    <a:lnTo>
                      <a:pt x="50" y="47"/>
                    </a:lnTo>
                    <a:lnTo>
                      <a:pt x="51" y="47"/>
                    </a:lnTo>
                    <a:lnTo>
                      <a:pt x="51" y="45"/>
                    </a:lnTo>
                    <a:lnTo>
                      <a:pt x="52" y="45"/>
                    </a:lnTo>
                    <a:lnTo>
                      <a:pt x="53" y="45"/>
                    </a:lnTo>
                    <a:lnTo>
                      <a:pt x="53" y="44"/>
                    </a:lnTo>
                    <a:lnTo>
                      <a:pt x="54" y="44"/>
                    </a:lnTo>
                    <a:lnTo>
                      <a:pt x="55" y="44"/>
                    </a:lnTo>
                    <a:lnTo>
                      <a:pt x="55" y="43"/>
                    </a:lnTo>
                    <a:lnTo>
                      <a:pt x="56" y="43"/>
                    </a:lnTo>
                    <a:lnTo>
                      <a:pt x="56" y="42"/>
                    </a:lnTo>
                    <a:lnTo>
                      <a:pt x="57" y="42"/>
                    </a:lnTo>
                    <a:lnTo>
                      <a:pt x="58" y="42"/>
                    </a:lnTo>
                    <a:lnTo>
                      <a:pt x="58" y="41"/>
                    </a:lnTo>
                    <a:lnTo>
                      <a:pt x="59" y="41"/>
                    </a:lnTo>
                    <a:lnTo>
                      <a:pt x="60" y="40"/>
                    </a:lnTo>
                    <a:lnTo>
                      <a:pt x="61" y="40"/>
                    </a:lnTo>
                    <a:lnTo>
                      <a:pt x="61" y="39"/>
                    </a:lnTo>
                    <a:lnTo>
                      <a:pt x="62" y="39"/>
                    </a:lnTo>
                    <a:lnTo>
                      <a:pt x="63" y="38"/>
                    </a:lnTo>
                    <a:lnTo>
                      <a:pt x="64" y="38"/>
                    </a:lnTo>
                    <a:lnTo>
                      <a:pt x="64" y="36"/>
                    </a:lnTo>
                    <a:lnTo>
                      <a:pt x="65" y="36"/>
                    </a:lnTo>
                    <a:lnTo>
                      <a:pt x="66" y="36"/>
                    </a:lnTo>
                    <a:lnTo>
                      <a:pt x="66" y="35"/>
                    </a:lnTo>
                    <a:lnTo>
                      <a:pt x="67" y="35"/>
                    </a:lnTo>
                    <a:lnTo>
                      <a:pt x="67" y="34"/>
                    </a:lnTo>
                    <a:lnTo>
                      <a:pt x="68" y="34"/>
                    </a:lnTo>
                    <a:lnTo>
                      <a:pt x="69" y="34"/>
                    </a:lnTo>
                    <a:lnTo>
                      <a:pt x="69" y="33"/>
                    </a:lnTo>
                    <a:lnTo>
                      <a:pt x="70" y="33"/>
                    </a:lnTo>
                    <a:lnTo>
                      <a:pt x="71" y="32"/>
                    </a:lnTo>
                    <a:lnTo>
                      <a:pt x="72" y="32"/>
                    </a:lnTo>
                    <a:lnTo>
                      <a:pt x="72" y="31"/>
                    </a:lnTo>
                    <a:lnTo>
                      <a:pt x="73" y="31"/>
                    </a:lnTo>
                    <a:lnTo>
                      <a:pt x="74" y="31"/>
                    </a:lnTo>
                    <a:lnTo>
                      <a:pt x="74" y="30"/>
                    </a:lnTo>
                    <a:lnTo>
                      <a:pt x="75" y="30"/>
                    </a:lnTo>
                    <a:lnTo>
                      <a:pt x="76" y="29"/>
                    </a:lnTo>
                    <a:lnTo>
                      <a:pt x="77" y="29"/>
                    </a:lnTo>
                    <a:lnTo>
                      <a:pt x="77" y="27"/>
                    </a:lnTo>
                    <a:lnTo>
                      <a:pt x="78" y="27"/>
                    </a:lnTo>
                    <a:lnTo>
                      <a:pt x="79" y="26"/>
                    </a:lnTo>
                    <a:lnTo>
                      <a:pt x="80" y="26"/>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6"/>
                    </a:lnTo>
                    <a:lnTo>
                      <a:pt x="95" y="15"/>
                    </a:lnTo>
                    <a:lnTo>
                      <a:pt x="96" y="15"/>
                    </a:lnTo>
                    <a:lnTo>
                      <a:pt x="97" y="14"/>
                    </a:lnTo>
                    <a:lnTo>
                      <a:pt x="98" y="14"/>
                    </a:lnTo>
                    <a:lnTo>
                      <a:pt x="98" y="13"/>
                    </a:lnTo>
                    <a:lnTo>
                      <a:pt x="99" y="13"/>
                    </a:lnTo>
                    <a:lnTo>
                      <a:pt x="100" y="13"/>
                    </a:lnTo>
                    <a:lnTo>
                      <a:pt x="100" y="12"/>
                    </a:lnTo>
                    <a:lnTo>
                      <a:pt x="101" y="12"/>
                    </a:lnTo>
                    <a:lnTo>
                      <a:pt x="102" y="12"/>
                    </a:lnTo>
                    <a:lnTo>
                      <a:pt x="102" y="11"/>
                    </a:lnTo>
                    <a:lnTo>
                      <a:pt x="103" y="11"/>
                    </a:lnTo>
                    <a:lnTo>
                      <a:pt x="104" y="9"/>
                    </a:lnTo>
                    <a:lnTo>
                      <a:pt x="105" y="9"/>
                    </a:lnTo>
                    <a:lnTo>
                      <a:pt x="105" y="8"/>
                    </a:lnTo>
                    <a:lnTo>
                      <a:pt x="106" y="8"/>
                    </a:lnTo>
                    <a:lnTo>
                      <a:pt x="107" y="7"/>
                    </a:lnTo>
                    <a:lnTo>
                      <a:pt x="108" y="7"/>
                    </a:lnTo>
                    <a:lnTo>
                      <a:pt x="108" y="6"/>
                    </a:lnTo>
                    <a:lnTo>
                      <a:pt x="109" y="6"/>
                    </a:lnTo>
                    <a:lnTo>
                      <a:pt x="110" y="6"/>
                    </a:lnTo>
                    <a:lnTo>
                      <a:pt x="110" y="5"/>
                    </a:lnTo>
                    <a:lnTo>
                      <a:pt x="111" y="5"/>
                    </a:lnTo>
                    <a:lnTo>
                      <a:pt x="112" y="4"/>
                    </a:lnTo>
                    <a:lnTo>
                      <a:pt x="113" y="4"/>
                    </a:lnTo>
                    <a:lnTo>
                      <a:pt x="113" y="3"/>
                    </a:lnTo>
                    <a:lnTo>
                      <a:pt x="114" y="3"/>
                    </a:lnTo>
                    <a:lnTo>
                      <a:pt x="114" y="2"/>
                    </a:lnTo>
                    <a:lnTo>
                      <a:pt x="115" y="2"/>
                    </a:lnTo>
                    <a:lnTo>
                      <a:pt x="116" y="2"/>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7" name="Freeform 216">
                <a:extLst>
                  <a:ext uri="{FF2B5EF4-FFF2-40B4-BE49-F238E27FC236}">
                    <a16:creationId xmlns:a16="http://schemas.microsoft.com/office/drawing/2014/main" id="{00000000-0008-0000-0300-0000D9000000}"/>
                  </a:ext>
                </a:extLst>
              </xdr:cNvPr>
              <xdr:cNvSpPr>
                <a:spLocks/>
              </xdr:cNvSpPr>
            </xdr:nvSpPr>
            <xdr:spPr bwMode="auto">
              <a:xfrm>
                <a:off x="2674938" y="3449638"/>
                <a:ext cx="185738" cy="128588"/>
              </a:xfrm>
              <a:custGeom>
                <a:avLst/>
                <a:gdLst>
                  <a:gd name="T0" fmla="*/ 2147483647 w 117"/>
                  <a:gd name="T1" fmla="*/ 2147483647 h 81"/>
                  <a:gd name="T2" fmla="*/ 2147483647 w 117"/>
                  <a:gd name="T3" fmla="*/ 2147483647 h 81"/>
                  <a:gd name="T4" fmla="*/ 2147483647 w 117"/>
                  <a:gd name="T5" fmla="*/ 2147483647 h 81"/>
                  <a:gd name="T6" fmla="*/ 2147483647 w 117"/>
                  <a:gd name="T7" fmla="*/ 2147483647 h 81"/>
                  <a:gd name="T8" fmla="*/ 2147483647 w 117"/>
                  <a:gd name="T9" fmla="*/ 2147483647 h 81"/>
                  <a:gd name="T10" fmla="*/ 2147483647 w 117"/>
                  <a:gd name="T11" fmla="*/ 2147483647 h 81"/>
                  <a:gd name="T12" fmla="*/ 2147483647 w 117"/>
                  <a:gd name="T13" fmla="*/ 2147483647 h 81"/>
                  <a:gd name="T14" fmla="*/ 2147483647 w 117"/>
                  <a:gd name="T15" fmla="*/ 2147483647 h 81"/>
                  <a:gd name="T16" fmla="*/ 2147483647 w 117"/>
                  <a:gd name="T17" fmla="*/ 2147483647 h 81"/>
                  <a:gd name="T18" fmla="*/ 2147483647 w 117"/>
                  <a:gd name="T19" fmla="*/ 2147483647 h 81"/>
                  <a:gd name="T20" fmla="*/ 2147483647 w 117"/>
                  <a:gd name="T21" fmla="*/ 2147483647 h 81"/>
                  <a:gd name="T22" fmla="*/ 2147483647 w 117"/>
                  <a:gd name="T23" fmla="*/ 2147483647 h 81"/>
                  <a:gd name="T24" fmla="*/ 2147483647 w 117"/>
                  <a:gd name="T25" fmla="*/ 2147483647 h 81"/>
                  <a:gd name="T26" fmla="*/ 2147483647 w 117"/>
                  <a:gd name="T27" fmla="*/ 2147483647 h 81"/>
                  <a:gd name="T28" fmla="*/ 2147483647 w 117"/>
                  <a:gd name="T29" fmla="*/ 2147483647 h 81"/>
                  <a:gd name="T30" fmla="*/ 2147483647 w 117"/>
                  <a:gd name="T31" fmla="*/ 2147483647 h 81"/>
                  <a:gd name="T32" fmla="*/ 2147483647 w 117"/>
                  <a:gd name="T33" fmla="*/ 2147483647 h 81"/>
                  <a:gd name="T34" fmla="*/ 2147483647 w 117"/>
                  <a:gd name="T35" fmla="*/ 2147483647 h 81"/>
                  <a:gd name="T36" fmla="*/ 2147483647 w 117"/>
                  <a:gd name="T37" fmla="*/ 2147483647 h 81"/>
                  <a:gd name="T38" fmla="*/ 2147483647 w 117"/>
                  <a:gd name="T39" fmla="*/ 2147483647 h 81"/>
                  <a:gd name="T40" fmla="*/ 2147483647 w 117"/>
                  <a:gd name="T41" fmla="*/ 2147483647 h 81"/>
                  <a:gd name="T42" fmla="*/ 2147483647 w 117"/>
                  <a:gd name="T43" fmla="*/ 2147483647 h 81"/>
                  <a:gd name="T44" fmla="*/ 2147483647 w 117"/>
                  <a:gd name="T45" fmla="*/ 2147483647 h 81"/>
                  <a:gd name="T46" fmla="*/ 2147483647 w 117"/>
                  <a:gd name="T47" fmla="*/ 2147483647 h 81"/>
                  <a:gd name="T48" fmla="*/ 2147483647 w 117"/>
                  <a:gd name="T49" fmla="*/ 2147483647 h 81"/>
                  <a:gd name="T50" fmla="*/ 2147483647 w 117"/>
                  <a:gd name="T51" fmla="*/ 2147483647 h 81"/>
                  <a:gd name="T52" fmla="*/ 2147483647 w 117"/>
                  <a:gd name="T53" fmla="*/ 2147483647 h 81"/>
                  <a:gd name="T54" fmla="*/ 2147483647 w 117"/>
                  <a:gd name="T55" fmla="*/ 2147483647 h 81"/>
                  <a:gd name="T56" fmla="*/ 2147483647 w 117"/>
                  <a:gd name="T57" fmla="*/ 2147483647 h 81"/>
                  <a:gd name="T58" fmla="*/ 2147483647 w 117"/>
                  <a:gd name="T59" fmla="*/ 2147483647 h 81"/>
                  <a:gd name="T60" fmla="*/ 2147483647 w 117"/>
                  <a:gd name="T61" fmla="*/ 2147483647 h 81"/>
                  <a:gd name="T62" fmla="*/ 2147483647 w 117"/>
                  <a:gd name="T63" fmla="*/ 2147483647 h 81"/>
                  <a:gd name="T64" fmla="*/ 2147483647 w 117"/>
                  <a:gd name="T65" fmla="*/ 2147483647 h 81"/>
                  <a:gd name="T66" fmla="*/ 2147483647 w 117"/>
                  <a:gd name="T67" fmla="*/ 2147483647 h 81"/>
                  <a:gd name="T68" fmla="*/ 2147483647 w 117"/>
                  <a:gd name="T69" fmla="*/ 2147483647 h 81"/>
                  <a:gd name="T70" fmla="*/ 2147483647 w 117"/>
                  <a:gd name="T71" fmla="*/ 2147483647 h 81"/>
                  <a:gd name="T72" fmla="*/ 2147483647 w 117"/>
                  <a:gd name="T73" fmla="*/ 2147483647 h 81"/>
                  <a:gd name="T74" fmla="*/ 2147483647 w 117"/>
                  <a:gd name="T75" fmla="*/ 2147483647 h 81"/>
                  <a:gd name="T76" fmla="*/ 2147483647 w 117"/>
                  <a:gd name="T77" fmla="*/ 2147483647 h 81"/>
                  <a:gd name="T78" fmla="*/ 2147483647 w 117"/>
                  <a:gd name="T79" fmla="*/ 2147483647 h 81"/>
                  <a:gd name="T80" fmla="*/ 2147483647 w 117"/>
                  <a:gd name="T81" fmla="*/ 2147483647 h 81"/>
                  <a:gd name="T82" fmla="*/ 2147483647 w 117"/>
                  <a:gd name="T83" fmla="*/ 2147483647 h 81"/>
                  <a:gd name="T84" fmla="*/ 2147483647 w 117"/>
                  <a:gd name="T85" fmla="*/ 2147483647 h 81"/>
                  <a:gd name="T86" fmla="*/ 2147483647 w 117"/>
                  <a:gd name="T87" fmla="*/ 2147483647 h 81"/>
                  <a:gd name="T88" fmla="*/ 2147483647 w 117"/>
                  <a:gd name="T89" fmla="*/ 2147483647 h 81"/>
                  <a:gd name="T90" fmla="*/ 2147483647 w 117"/>
                  <a:gd name="T91" fmla="*/ 2147483647 h 81"/>
                  <a:gd name="T92" fmla="*/ 2147483647 w 117"/>
                  <a:gd name="T93" fmla="*/ 2147483647 h 81"/>
                  <a:gd name="T94" fmla="*/ 2147483647 w 117"/>
                  <a:gd name="T95" fmla="*/ 2147483647 h 81"/>
                  <a:gd name="T96" fmla="*/ 2147483647 w 117"/>
                  <a:gd name="T97" fmla="*/ 2147483647 h 81"/>
                  <a:gd name="T98" fmla="*/ 2147483647 w 117"/>
                  <a:gd name="T99" fmla="*/ 2147483647 h 81"/>
                  <a:gd name="T100" fmla="*/ 2147483647 w 117"/>
                  <a:gd name="T101" fmla="*/ 2147483647 h 81"/>
                  <a:gd name="T102" fmla="*/ 2147483647 w 117"/>
                  <a:gd name="T103" fmla="*/ 2147483647 h 81"/>
                  <a:gd name="T104" fmla="*/ 2147483647 w 117"/>
                  <a:gd name="T105" fmla="*/ 2147483647 h 81"/>
                  <a:gd name="T106" fmla="*/ 2147483647 w 117"/>
                  <a:gd name="T107" fmla="*/ 2147483647 h 81"/>
                  <a:gd name="T108" fmla="*/ 2147483647 w 117"/>
                  <a:gd name="T109" fmla="*/ 2147483647 h 81"/>
                  <a:gd name="T110" fmla="*/ 2147483647 w 117"/>
                  <a:gd name="T111" fmla="*/ 2147483647 h 8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1">
                    <a:moveTo>
                      <a:pt x="0" y="81"/>
                    </a:moveTo>
                    <a:lnTo>
                      <a:pt x="0" y="80"/>
                    </a:lnTo>
                    <a:lnTo>
                      <a:pt x="1" y="80"/>
                    </a:lnTo>
                    <a:lnTo>
                      <a:pt x="1" y="79"/>
                    </a:lnTo>
                    <a:lnTo>
                      <a:pt x="2" y="79"/>
                    </a:lnTo>
                    <a:lnTo>
                      <a:pt x="3" y="79"/>
                    </a:lnTo>
                    <a:lnTo>
                      <a:pt x="3" y="78"/>
                    </a:lnTo>
                    <a:lnTo>
                      <a:pt x="4" y="78"/>
                    </a:lnTo>
                    <a:lnTo>
                      <a:pt x="5" y="78"/>
                    </a:lnTo>
                    <a:lnTo>
                      <a:pt x="5" y="77"/>
                    </a:lnTo>
                    <a:lnTo>
                      <a:pt x="6" y="77"/>
                    </a:lnTo>
                    <a:lnTo>
                      <a:pt x="6" y="76"/>
                    </a:lnTo>
                    <a:lnTo>
                      <a:pt x="7" y="76"/>
                    </a:lnTo>
                    <a:lnTo>
                      <a:pt x="8" y="76"/>
                    </a:lnTo>
                    <a:lnTo>
                      <a:pt x="8" y="75"/>
                    </a:lnTo>
                    <a:lnTo>
                      <a:pt x="9" y="75"/>
                    </a:lnTo>
                    <a:lnTo>
                      <a:pt x="10" y="75"/>
                    </a:lnTo>
                    <a:lnTo>
                      <a:pt x="10" y="74"/>
                    </a:lnTo>
                    <a:lnTo>
                      <a:pt x="11" y="74"/>
                    </a:lnTo>
                    <a:lnTo>
                      <a:pt x="12" y="72"/>
                    </a:lnTo>
                    <a:lnTo>
                      <a:pt x="13" y="72"/>
                    </a:lnTo>
                    <a:lnTo>
                      <a:pt x="13" y="71"/>
                    </a:lnTo>
                    <a:lnTo>
                      <a:pt x="14" y="71"/>
                    </a:lnTo>
                    <a:lnTo>
                      <a:pt x="15" y="71"/>
                    </a:lnTo>
                    <a:lnTo>
                      <a:pt x="15" y="70"/>
                    </a:lnTo>
                    <a:lnTo>
                      <a:pt x="16" y="70"/>
                    </a:lnTo>
                    <a:lnTo>
                      <a:pt x="16" y="69"/>
                    </a:lnTo>
                    <a:lnTo>
                      <a:pt x="17" y="69"/>
                    </a:lnTo>
                    <a:lnTo>
                      <a:pt x="18" y="69"/>
                    </a:lnTo>
                    <a:lnTo>
                      <a:pt x="18" y="68"/>
                    </a:lnTo>
                    <a:lnTo>
                      <a:pt x="19" y="68"/>
                    </a:lnTo>
                    <a:lnTo>
                      <a:pt x="20" y="67"/>
                    </a:lnTo>
                    <a:lnTo>
                      <a:pt x="21" y="66"/>
                    </a:lnTo>
                    <a:lnTo>
                      <a:pt x="22" y="66"/>
                    </a:lnTo>
                    <a:lnTo>
                      <a:pt x="23" y="65"/>
                    </a:lnTo>
                    <a:lnTo>
                      <a:pt x="24" y="65"/>
                    </a:lnTo>
                    <a:lnTo>
                      <a:pt x="24" y="63"/>
                    </a:lnTo>
                    <a:lnTo>
                      <a:pt x="25" y="63"/>
                    </a:lnTo>
                    <a:lnTo>
                      <a:pt x="26" y="63"/>
                    </a:lnTo>
                    <a:lnTo>
                      <a:pt x="26" y="62"/>
                    </a:lnTo>
                    <a:lnTo>
                      <a:pt x="27" y="62"/>
                    </a:lnTo>
                    <a:lnTo>
                      <a:pt x="27" y="61"/>
                    </a:lnTo>
                    <a:lnTo>
                      <a:pt x="28" y="61"/>
                    </a:lnTo>
                    <a:lnTo>
                      <a:pt x="29" y="61"/>
                    </a:lnTo>
                    <a:lnTo>
                      <a:pt x="29" y="60"/>
                    </a:lnTo>
                    <a:lnTo>
                      <a:pt x="30" y="60"/>
                    </a:lnTo>
                    <a:lnTo>
                      <a:pt x="30" y="59"/>
                    </a:lnTo>
                    <a:lnTo>
                      <a:pt x="31" y="59"/>
                    </a:lnTo>
                    <a:lnTo>
                      <a:pt x="32" y="59"/>
                    </a:lnTo>
                    <a:lnTo>
                      <a:pt x="32" y="58"/>
                    </a:lnTo>
                    <a:lnTo>
                      <a:pt x="33" y="58"/>
                    </a:lnTo>
                    <a:lnTo>
                      <a:pt x="34" y="57"/>
                    </a:lnTo>
                    <a:lnTo>
                      <a:pt x="35" y="57"/>
                    </a:lnTo>
                    <a:lnTo>
                      <a:pt x="35" y="55"/>
                    </a:lnTo>
                    <a:lnTo>
                      <a:pt x="36" y="55"/>
                    </a:lnTo>
                    <a:lnTo>
                      <a:pt x="37" y="54"/>
                    </a:lnTo>
                    <a:lnTo>
                      <a:pt x="38" y="54"/>
                    </a:lnTo>
                    <a:lnTo>
                      <a:pt x="38" y="53"/>
                    </a:lnTo>
                    <a:lnTo>
                      <a:pt x="39" y="53"/>
                    </a:lnTo>
                    <a:lnTo>
                      <a:pt x="40" y="53"/>
                    </a:lnTo>
                    <a:lnTo>
                      <a:pt x="40" y="52"/>
                    </a:lnTo>
                    <a:lnTo>
                      <a:pt x="41" y="52"/>
                    </a:lnTo>
                    <a:lnTo>
                      <a:pt x="41" y="51"/>
                    </a:lnTo>
                    <a:lnTo>
                      <a:pt x="42" y="51"/>
                    </a:lnTo>
                    <a:lnTo>
                      <a:pt x="43" y="51"/>
                    </a:lnTo>
                    <a:lnTo>
                      <a:pt x="43" y="50"/>
                    </a:lnTo>
                    <a:lnTo>
                      <a:pt x="44" y="50"/>
                    </a:lnTo>
                    <a:lnTo>
                      <a:pt x="45" y="50"/>
                    </a:lnTo>
                    <a:lnTo>
                      <a:pt x="45" y="49"/>
                    </a:lnTo>
                    <a:lnTo>
                      <a:pt x="46" y="49"/>
                    </a:lnTo>
                    <a:lnTo>
                      <a:pt x="47" y="49"/>
                    </a:lnTo>
                    <a:lnTo>
                      <a:pt x="47" y="48"/>
                    </a:lnTo>
                    <a:lnTo>
                      <a:pt x="48" y="48"/>
                    </a:lnTo>
                    <a:lnTo>
                      <a:pt x="48" y="46"/>
                    </a:lnTo>
                    <a:lnTo>
                      <a:pt x="49" y="46"/>
                    </a:lnTo>
                    <a:lnTo>
                      <a:pt x="50" y="46"/>
                    </a:lnTo>
                    <a:lnTo>
                      <a:pt x="50" y="45"/>
                    </a:lnTo>
                    <a:lnTo>
                      <a:pt x="51" y="45"/>
                    </a:lnTo>
                    <a:lnTo>
                      <a:pt x="52" y="45"/>
                    </a:lnTo>
                    <a:lnTo>
                      <a:pt x="52" y="44"/>
                    </a:lnTo>
                    <a:lnTo>
                      <a:pt x="53" y="44"/>
                    </a:lnTo>
                    <a:lnTo>
                      <a:pt x="54" y="44"/>
                    </a:lnTo>
                    <a:lnTo>
                      <a:pt x="54" y="43"/>
                    </a:lnTo>
                    <a:lnTo>
                      <a:pt x="55" y="43"/>
                    </a:lnTo>
                    <a:lnTo>
                      <a:pt x="55" y="42"/>
                    </a:lnTo>
                    <a:lnTo>
                      <a:pt x="56" y="42"/>
                    </a:lnTo>
                    <a:lnTo>
                      <a:pt x="57" y="42"/>
                    </a:lnTo>
                    <a:lnTo>
                      <a:pt x="57" y="41"/>
                    </a:lnTo>
                    <a:lnTo>
                      <a:pt x="58" y="41"/>
                    </a:lnTo>
                    <a:lnTo>
                      <a:pt x="59" y="40"/>
                    </a:lnTo>
                    <a:lnTo>
                      <a:pt x="60" y="40"/>
                    </a:lnTo>
                    <a:lnTo>
                      <a:pt x="61" y="39"/>
                    </a:lnTo>
                    <a:lnTo>
                      <a:pt x="62" y="39"/>
                    </a:lnTo>
                    <a:lnTo>
                      <a:pt x="62" y="37"/>
                    </a:lnTo>
                    <a:lnTo>
                      <a:pt x="63" y="37"/>
                    </a:lnTo>
                    <a:lnTo>
                      <a:pt x="64" y="37"/>
                    </a:lnTo>
                    <a:lnTo>
                      <a:pt x="64" y="36"/>
                    </a:lnTo>
                    <a:lnTo>
                      <a:pt x="65" y="36"/>
                    </a:lnTo>
                    <a:lnTo>
                      <a:pt x="66" y="35"/>
                    </a:lnTo>
                    <a:lnTo>
                      <a:pt x="67" y="35"/>
                    </a:lnTo>
                    <a:lnTo>
                      <a:pt x="68" y="34"/>
                    </a:lnTo>
                    <a:lnTo>
                      <a:pt x="69" y="34"/>
                    </a:lnTo>
                    <a:lnTo>
                      <a:pt x="69" y="33"/>
                    </a:lnTo>
                    <a:lnTo>
                      <a:pt x="70" y="33"/>
                    </a:lnTo>
                    <a:lnTo>
                      <a:pt x="70" y="32"/>
                    </a:lnTo>
                    <a:lnTo>
                      <a:pt x="71" y="32"/>
                    </a:lnTo>
                    <a:lnTo>
                      <a:pt x="72" y="31"/>
                    </a:lnTo>
                    <a:lnTo>
                      <a:pt x="73" y="31"/>
                    </a:lnTo>
                    <a:lnTo>
                      <a:pt x="73" y="30"/>
                    </a:lnTo>
                    <a:lnTo>
                      <a:pt x="74" y="30"/>
                    </a:lnTo>
                    <a:lnTo>
                      <a:pt x="75" y="30"/>
                    </a:lnTo>
                    <a:lnTo>
                      <a:pt x="75" y="28"/>
                    </a:lnTo>
                    <a:lnTo>
                      <a:pt x="76" y="28"/>
                    </a:lnTo>
                    <a:lnTo>
                      <a:pt x="76" y="27"/>
                    </a:lnTo>
                    <a:lnTo>
                      <a:pt x="77" y="27"/>
                    </a:lnTo>
                    <a:lnTo>
                      <a:pt x="78" y="27"/>
                    </a:lnTo>
                    <a:lnTo>
                      <a:pt x="78" y="26"/>
                    </a:lnTo>
                    <a:lnTo>
                      <a:pt x="79" y="26"/>
                    </a:lnTo>
                    <a:lnTo>
                      <a:pt x="80" y="26"/>
                    </a:lnTo>
                    <a:lnTo>
                      <a:pt x="80" y="25"/>
                    </a:lnTo>
                    <a:lnTo>
                      <a:pt x="81" y="25"/>
                    </a:lnTo>
                    <a:lnTo>
                      <a:pt x="82" y="24"/>
                    </a:lnTo>
                    <a:lnTo>
                      <a:pt x="83" y="24"/>
                    </a:lnTo>
                    <a:lnTo>
                      <a:pt x="83" y="23"/>
                    </a:lnTo>
                    <a:lnTo>
                      <a:pt x="84" y="23"/>
                    </a:lnTo>
                    <a:lnTo>
                      <a:pt x="85" y="22"/>
                    </a:lnTo>
                    <a:lnTo>
                      <a:pt x="86" y="22"/>
                    </a:lnTo>
                    <a:lnTo>
                      <a:pt x="86" y="21"/>
                    </a:lnTo>
                    <a:lnTo>
                      <a:pt x="87" y="21"/>
                    </a:lnTo>
                    <a:lnTo>
                      <a:pt x="88" y="19"/>
                    </a:lnTo>
                    <a:lnTo>
                      <a:pt x="89" y="19"/>
                    </a:lnTo>
                    <a:lnTo>
                      <a:pt x="89" y="18"/>
                    </a:lnTo>
                    <a:lnTo>
                      <a:pt x="90" y="18"/>
                    </a:lnTo>
                    <a:lnTo>
                      <a:pt x="91" y="18"/>
                    </a:lnTo>
                    <a:lnTo>
                      <a:pt x="91" y="17"/>
                    </a:lnTo>
                    <a:lnTo>
                      <a:pt x="92" y="17"/>
                    </a:lnTo>
                    <a:lnTo>
                      <a:pt x="92" y="16"/>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2"/>
                    </a:lnTo>
                    <a:lnTo>
                      <a:pt x="101" y="10"/>
                    </a:lnTo>
                    <a:lnTo>
                      <a:pt x="102" y="10"/>
                    </a:lnTo>
                    <a:lnTo>
                      <a:pt x="102" y="9"/>
                    </a:lnTo>
                    <a:lnTo>
                      <a:pt x="103" y="9"/>
                    </a:lnTo>
                    <a:lnTo>
                      <a:pt x="104" y="8"/>
                    </a:lnTo>
                    <a:lnTo>
                      <a:pt x="105" y="8"/>
                    </a:lnTo>
                    <a:lnTo>
                      <a:pt x="105" y="7"/>
                    </a:lnTo>
                    <a:lnTo>
                      <a:pt x="106" y="7"/>
                    </a:lnTo>
                    <a:lnTo>
                      <a:pt x="107" y="7"/>
                    </a:lnTo>
                    <a:lnTo>
                      <a:pt x="107" y="6"/>
                    </a:lnTo>
                    <a:lnTo>
                      <a:pt x="108" y="6"/>
                    </a:lnTo>
                    <a:lnTo>
                      <a:pt x="109" y="5"/>
                    </a:lnTo>
                    <a:lnTo>
                      <a:pt x="110" y="5"/>
                    </a:lnTo>
                    <a:lnTo>
                      <a:pt x="110" y="4"/>
                    </a:lnTo>
                    <a:lnTo>
                      <a:pt x="111" y="4"/>
                    </a:lnTo>
                    <a:lnTo>
                      <a:pt x="112" y="4"/>
                    </a:lnTo>
                    <a:lnTo>
                      <a:pt x="112" y="3"/>
                    </a:lnTo>
                    <a:lnTo>
                      <a:pt x="113" y="3"/>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8" name="Freeform 217">
                <a:extLst>
                  <a:ext uri="{FF2B5EF4-FFF2-40B4-BE49-F238E27FC236}">
                    <a16:creationId xmlns:a16="http://schemas.microsoft.com/office/drawing/2014/main" id="{00000000-0008-0000-0300-0000DA000000}"/>
                  </a:ext>
                </a:extLst>
              </xdr:cNvPr>
              <xdr:cNvSpPr>
                <a:spLocks/>
              </xdr:cNvSpPr>
            </xdr:nvSpPr>
            <xdr:spPr bwMode="auto">
              <a:xfrm>
                <a:off x="2860675" y="33162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0" y="83"/>
                    </a:lnTo>
                    <a:lnTo>
                      <a:pt x="1" y="83"/>
                    </a:lnTo>
                    <a:lnTo>
                      <a:pt x="2" y="82"/>
                    </a:lnTo>
                    <a:lnTo>
                      <a:pt x="3" y="82"/>
                    </a:lnTo>
                    <a:lnTo>
                      <a:pt x="3" y="81"/>
                    </a:lnTo>
                    <a:lnTo>
                      <a:pt x="4" y="81"/>
                    </a:lnTo>
                    <a:lnTo>
                      <a:pt x="5" y="81"/>
                    </a:lnTo>
                    <a:lnTo>
                      <a:pt x="5" y="80"/>
                    </a:lnTo>
                    <a:lnTo>
                      <a:pt x="6" y="80"/>
                    </a:lnTo>
                    <a:lnTo>
                      <a:pt x="7" y="79"/>
                    </a:lnTo>
                    <a:lnTo>
                      <a:pt x="8" y="79"/>
                    </a:lnTo>
                    <a:lnTo>
                      <a:pt x="8" y="78"/>
                    </a:lnTo>
                    <a:lnTo>
                      <a:pt x="9" y="78"/>
                    </a:lnTo>
                    <a:lnTo>
                      <a:pt x="10" y="76"/>
                    </a:lnTo>
                    <a:lnTo>
                      <a:pt x="11" y="76"/>
                    </a:lnTo>
                    <a:lnTo>
                      <a:pt x="11" y="75"/>
                    </a:lnTo>
                    <a:lnTo>
                      <a:pt x="12" y="75"/>
                    </a:lnTo>
                    <a:lnTo>
                      <a:pt x="13" y="74"/>
                    </a:lnTo>
                    <a:lnTo>
                      <a:pt x="14" y="74"/>
                    </a:lnTo>
                    <a:lnTo>
                      <a:pt x="14" y="73"/>
                    </a:lnTo>
                    <a:lnTo>
                      <a:pt x="15" y="73"/>
                    </a:lnTo>
                    <a:lnTo>
                      <a:pt x="16" y="73"/>
                    </a:lnTo>
                    <a:lnTo>
                      <a:pt x="16" y="72"/>
                    </a:lnTo>
                    <a:lnTo>
                      <a:pt x="17" y="72"/>
                    </a:lnTo>
                    <a:lnTo>
                      <a:pt x="18" y="71"/>
                    </a:lnTo>
                    <a:lnTo>
                      <a:pt x="19" y="71"/>
                    </a:lnTo>
                    <a:lnTo>
                      <a:pt x="19" y="70"/>
                    </a:lnTo>
                    <a:lnTo>
                      <a:pt x="20" y="70"/>
                    </a:lnTo>
                    <a:lnTo>
                      <a:pt x="21" y="70"/>
                    </a:lnTo>
                    <a:lnTo>
                      <a:pt x="21" y="69"/>
                    </a:lnTo>
                    <a:lnTo>
                      <a:pt x="22" y="69"/>
                    </a:lnTo>
                    <a:lnTo>
                      <a:pt x="22" y="67"/>
                    </a:lnTo>
                    <a:lnTo>
                      <a:pt x="23" y="67"/>
                    </a:lnTo>
                    <a:lnTo>
                      <a:pt x="24" y="67"/>
                    </a:lnTo>
                    <a:lnTo>
                      <a:pt x="24" y="66"/>
                    </a:lnTo>
                    <a:lnTo>
                      <a:pt x="25" y="66"/>
                    </a:lnTo>
                    <a:lnTo>
                      <a:pt x="26" y="66"/>
                    </a:lnTo>
                    <a:lnTo>
                      <a:pt x="26" y="65"/>
                    </a:lnTo>
                    <a:lnTo>
                      <a:pt x="27" y="65"/>
                    </a:lnTo>
                    <a:lnTo>
                      <a:pt x="28" y="65"/>
                    </a:lnTo>
                    <a:lnTo>
                      <a:pt x="28" y="64"/>
                    </a:lnTo>
                    <a:lnTo>
                      <a:pt x="29" y="64"/>
                    </a:lnTo>
                    <a:lnTo>
                      <a:pt x="29" y="63"/>
                    </a:lnTo>
                    <a:lnTo>
                      <a:pt x="30" y="63"/>
                    </a:lnTo>
                    <a:lnTo>
                      <a:pt x="31" y="63"/>
                    </a:lnTo>
                    <a:lnTo>
                      <a:pt x="31" y="62"/>
                    </a:lnTo>
                    <a:lnTo>
                      <a:pt x="32" y="62"/>
                    </a:lnTo>
                    <a:lnTo>
                      <a:pt x="33" y="61"/>
                    </a:lnTo>
                    <a:lnTo>
                      <a:pt x="34" y="61"/>
                    </a:lnTo>
                    <a:lnTo>
                      <a:pt x="34" y="59"/>
                    </a:lnTo>
                    <a:lnTo>
                      <a:pt x="35" y="59"/>
                    </a:lnTo>
                    <a:lnTo>
                      <a:pt x="35" y="58"/>
                    </a:lnTo>
                    <a:lnTo>
                      <a:pt x="36" y="58"/>
                    </a:lnTo>
                    <a:lnTo>
                      <a:pt x="37" y="57"/>
                    </a:lnTo>
                    <a:lnTo>
                      <a:pt x="38" y="57"/>
                    </a:lnTo>
                    <a:lnTo>
                      <a:pt x="38" y="56"/>
                    </a:lnTo>
                    <a:lnTo>
                      <a:pt x="39" y="56"/>
                    </a:lnTo>
                    <a:lnTo>
                      <a:pt x="40" y="56"/>
                    </a:lnTo>
                    <a:lnTo>
                      <a:pt x="40" y="55"/>
                    </a:lnTo>
                    <a:lnTo>
                      <a:pt x="41" y="55"/>
                    </a:lnTo>
                    <a:lnTo>
                      <a:pt x="42" y="54"/>
                    </a:lnTo>
                    <a:lnTo>
                      <a:pt x="43" y="54"/>
                    </a:lnTo>
                    <a:lnTo>
                      <a:pt x="43" y="53"/>
                    </a:lnTo>
                    <a:lnTo>
                      <a:pt x="44" y="53"/>
                    </a:lnTo>
                    <a:lnTo>
                      <a:pt x="45" y="52"/>
                    </a:lnTo>
                    <a:lnTo>
                      <a:pt x="46" y="52"/>
                    </a:lnTo>
                    <a:lnTo>
                      <a:pt x="46" y="50"/>
                    </a:lnTo>
                    <a:lnTo>
                      <a:pt x="47" y="50"/>
                    </a:lnTo>
                    <a:lnTo>
                      <a:pt x="47" y="49"/>
                    </a:lnTo>
                    <a:lnTo>
                      <a:pt x="48" y="49"/>
                    </a:lnTo>
                    <a:lnTo>
                      <a:pt x="49" y="49"/>
                    </a:lnTo>
                    <a:lnTo>
                      <a:pt x="49" y="48"/>
                    </a:lnTo>
                    <a:lnTo>
                      <a:pt x="50" y="48"/>
                    </a:lnTo>
                    <a:lnTo>
                      <a:pt x="50" y="47"/>
                    </a:lnTo>
                    <a:lnTo>
                      <a:pt x="51" y="47"/>
                    </a:lnTo>
                    <a:lnTo>
                      <a:pt x="52" y="47"/>
                    </a:lnTo>
                    <a:lnTo>
                      <a:pt x="52" y="46"/>
                    </a:lnTo>
                    <a:lnTo>
                      <a:pt x="53" y="46"/>
                    </a:lnTo>
                    <a:lnTo>
                      <a:pt x="54" y="46"/>
                    </a:lnTo>
                    <a:lnTo>
                      <a:pt x="54" y="45"/>
                    </a:lnTo>
                    <a:lnTo>
                      <a:pt x="55" y="45"/>
                    </a:lnTo>
                    <a:lnTo>
                      <a:pt x="56" y="45"/>
                    </a:lnTo>
                    <a:lnTo>
                      <a:pt x="56" y="44"/>
                    </a:lnTo>
                    <a:lnTo>
                      <a:pt x="57" y="44"/>
                    </a:lnTo>
                    <a:lnTo>
                      <a:pt x="57" y="43"/>
                    </a:lnTo>
                    <a:lnTo>
                      <a:pt x="58" y="43"/>
                    </a:lnTo>
                    <a:lnTo>
                      <a:pt x="59" y="41"/>
                    </a:lnTo>
                    <a:lnTo>
                      <a:pt x="60" y="41"/>
                    </a:lnTo>
                    <a:lnTo>
                      <a:pt x="61" y="40"/>
                    </a:lnTo>
                    <a:lnTo>
                      <a:pt x="62" y="39"/>
                    </a:lnTo>
                    <a:lnTo>
                      <a:pt x="63" y="39"/>
                    </a:lnTo>
                    <a:lnTo>
                      <a:pt x="63" y="38"/>
                    </a:lnTo>
                    <a:lnTo>
                      <a:pt x="64" y="38"/>
                    </a:lnTo>
                    <a:lnTo>
                      <a:pt x="65" y="38"/>
                    </a:lnTo>
                    <a:lnTo>
                      <a:pt x="65" y="37"/>
                    </a:lnTo>
                    <a:lnTo>
                      <a:pt x="66" y="37"/>
                    </a:lnTo>
                    <a:lnTo>
                      <a:pt x="67" y="36"/>
                    </a:lnTo>
                    <a:lnTo>
                      <a:pt x="68" y="36"/>
                    </a:lnTo>
                    <a:lnTo>
                      <a:pt x="68" y="35"/>
                    </a:lnTo>
                    <a:lnTo>
                      <a:pt x="69" y="35"/>
                    </a:lnTo>
                    <a:lnTo>
                      <a:pt x="69" y="34"/>
                    </a:lnTo>
                    <a:lnTo>
                      <a:pt x="70" y="34"/>
                    </a:lnTo>
                    <a:lnTo>
                      <a:pt x="71" y="34"/>
                    </a:lnTo>
                    <a:lnTo>
                      <a:pt x="71" y="32"/>
                    </a:lnTo>
                    <a:lnTo>
                      <a:pt x="72" y="32"/>
                    </a:lnTo>
                    <a:lnTo>
                      <a:pt x="73" y="32"/>
                    </a:lnTo>
                    <a:lnTo>
                      <a:pt x="73" y="31"/>
                    </a:lnTo>
                    <a:lnTo>
                      <a:pt x="74" y="31"/>
                    </a:lnTo>
                    <a:lnTo>
                      <a:pt x="75" y="30"/>
                    </a:lnTo>
                    <a:lnTo>
                      <a:pt x="76" y="30"/>
                    </a:lnTo>
                    <a:lnTo>
                      <a:pt x="76" y="29"/>
                    </a:lnTo>
                    <a:lnTo>
                      <a:pt x="77" y="29"/>
                    </a:lnTo>
                    <a:lnTo>
                      <a:pt x="77" y="28"/>
                    </a:lnTo>
                    <a:lnTo>
                      <a:pt x="78" y="28"/>
                    </a:lnTo>
                    <a:lnTo>
                      <a:pt x="79" y="27"/>
                    </a:lnTo>
                    <a:lnTo>
                      <a:pt x="80" y="27"/>
                    </a:lnTo>
                    <a:lnTo>
                      <a:pt x="80" y="26"/>
                    </a:lnTo>
                    <a:lnTo>
                      <a:pt x="81" y="26"/>
                    </a:lnTo>
                    <a:lnTo>
                      <a:pt x="82" y="26"/>
                    </a:lnTo>
                    <a:lnTo>
                      <a:pt x="82" y="25"/>
                    </a:lnTo>
                    <a:lnTo>
                      <a:pt x="83" y="25"/>
                    </a:lnTo>
                    <a:lnTo>
                      <a:pt x="83" y="23"/>
                    </a:lnTo>
                    <a:lnTo>
                      <a:pt x="84" y="23"/>
                    </a:lnTo>
                    <a:lnTo>
                      <a:pt x="85" y="23"/>
                    </a:lnTo>
                    <a:lnTo>
                      <a:pt x="85" y="22"/>
                    </a:lnTo>
                    <a:lnTo>
                      <a:pt x="86" y="22"/>
                    </a:lnTo>
                    <a:lnTo>
                      <a:pt x="87" y="22"/>
                    </a:lnTo>
                    <a:lnTo>
                      <a:pt x="87" y="21"/>
                    </a:lnTo>
                    <a:lnTo>
                      <a:pt x="88" y="21"/>
                    </a:lnTo>
                    <a:lnTo>
                      <a:pt x="89" y="20"/>
                    </a:lnTo>
                    <a:lnTo>
                      <a:pt x="90" y="20"/>
                    </a:lnTo>
                    <a:lnTo>
                      <a:pt x="90" y="19"/>
                    </a:lnTo>
                    <a:lnTo>
                      <a:pt x="91" y="19"/>
                    </a:lnTo>
                    <a:lnTo>
                      <a:pt x="92" y="18"/>
                    </a:lnTo>
                    <a:lnTo>
                      <a:pt x="93" y="18"/>
                    </a:lnTo>
                    <a:lnTo>
                      <a:pt x="93" y="17"/>
                    </a:lnTo>
                    <a:lnTo>
                      <a:pt x="94" y="17"/>
                    </a:lnTo>
                    <a:lnTo>
                      <a:pt x="94" y="16"/>
                    </a:lnTo>
                    <a:lnTo>
                      <a:pt x="95" y="16"/>
                    </a:lnTo>
                    <a:lnTo>
                      <a:pt x="96" y="16"/>
                    </a:lnTo>
                    <a:lnTo>
                      <a:pt x="96" y="14"/>
                    </a:lnTo>
                    <a:lnTo>
                      <a:pt x="97" y="14"/>
                    </a:lnTo>
                    <a:lnTo>
                      <a:pt x="97" y="13"/>
                    </a:lnTo>
                    <a:lnTo>
                      <a:pt x="98" y="13"/>
                    </a:lnTo>
                    <a:lnTo>
                      <a:pt x="99" y="13"/>
                    </a:lnTo>
                    <a:lnTo>
                      <a:pt x="99" y="12"/>
                    </a:lnTo>
                    <a:lnTo>
                      <a:pt x="100" y="12"/>
                    </a:lnTo>
                    <a:lnTo>
                      <a:pt x="101" y="11"/>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1" y="3"/>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19" name="Freeform 218">
                <a:extLst>
                  <a:ext uri="{FF2B5EF4-FFF2-40B4-BE49-F238E27FC236}">
                    <a16:creationId xmlns:a16="http://schemas.microsoft.com/office/drawing/2014/main" id="{00000000-0008-0000-0300-0000DB000000}"/>
                  </a:ext>
                </a:extLst>
              </xdr:cNvPr>
              <xdr:cNvSpPr>
                <a:spLocks/>
              </xdr:cNvSpPr>
            </xdr:nvSpPr>
            <xdr:spPr bwMode="auto">
              <a:xfrm>
                <a:off x="3046413" y="318293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2"/>
                    </a:lnTo>
                    <a:lnTo>
                      <a:pt x="4" y="82"/>
                    </a:lnTo>
                    <a:lnTo>
                      <a:pt x="4" y="80"/>
                    </a:lnTo>
                    <a:lnTo>
                      <a:pt x="5" y="80"/>
                    </a:lnTo>
                    <a:lnTo>
                      <a:pt x="6" y="79"/>
                    </a:lnTo>
                    <a:lnTo>
                      <a:pt x="7" y="79"/>
                    </a:lnTo>
                    <a:lnTo>
                      <a:pt x="7" y="78"/>
                    </a:lnTo>
                    <a:lnTo>
                      <a:pt x="8" y="78"/>
                    </a:lnTo>
                    <a:lnTo>
                      <a:pt x="9" y="77"/>
                    </a:lnTo>
                    <a:lnTo>
                      <a:pt x="10" y="77"/>
                    </a:lnTo>
                    <a:lnTo>
                      <a:pt x="10" y="76"/>
                    </a:lnTo>
                    <a:lnTo>
                      <a:pt x="11" y="76"/>
                    </a:lnTo>
                    <a:lnTo>
                      <a:pt x="12" y="76"/>
                    </a:lnTo>
                    <a:lnTo>
                      <a:pt x="12" y="75"/>
                    </a:lnTo>
                    <a:lnTo>
                      <a:pt x="13" y="75"/>
                    </a:lnTo>
                    <a:lnTo>
                      <a:pt x="14" y="75"/>
                    </a:lnTo>
                    <a:lnTo>
                      <a:pt x="14" y="74"/>
                    </a:lnTo>
                    <a:lnTo>
                      <a:pt x="15" y="74"/>
                    </a:lnTo>
                    <a:lnTo>
                      <a:pt x="15" y="73"/>
                    </a:lnTo>
                    <a:lnTo>
                      <a:pt x="16" y="73"/>
                    </a:lnTo>
                    <a:lnTo>
                      <a:pt x="17" y="73"/>
                    </a:lnTo>
                    <a:lnTo>
                      <a:pt x="17" y="71"/>
                    </a:lnTo>
                    <a:lnTo>
                      <a:pt x="18" y="71"/>
                    </a:lnTo>
                    <a:lnTo>
                      <a:pt x="19" y="71"/>
                    </a:lnTo>
                    <a:lnTo>
                      <a:pt x="19" y="70"/>
                    </a:lnTo>
                    <a:lnTo>
                      <a:pt x="20" y="70"/>
                    </a:lnTo>
                    <a:lnTo>
                      <a:pt x="21" y="70"/>
                    </a:lnTo>
                    <a:lnTo>
                      <a:pt x="21" y="69"/>
                    </a:lnTo>
                    <a:lnTo>
                      <a:pt x="22" y="69"/>
                    </a:lnTo>
                    <a:lnTo>
                      <a:pt x="22" y="68"/>
                    </a:lnTo>
                    <a:lnTo>
                      <a:pt x="23" y="68"/>
                    </a:lnTo>
                    <a:lnTo>
                      <a:pt x="24" y="68"/>
                    </a:lnTo>
                    <a:lnTo>
                      <a:pt x="24" y="67"/>
                    </a:lnTo>
                    <a:lnTo>
                      <a:pt x="25" y="67"/>
                    </a:lnTo>
                    <a:lnTo>
                      <a:pt x="26" y="66"/>
                    </a:lnTo>
                    <a:lnTo>
                      <a:pt x="27" y="65"/>
                    </a:lnTo>
                    <a:lnTo>
                      <a:pt x="28" y="65"/>
                    </a:lnTo>
                    <a:lnTo>
                      <a:pt x="28" y="63"/>
                    </a:lnTo>
                    <a:lnTo>
                      <a:pt x="29" y="63"/>
                    </a:lnTo>
                    <a:lnTo>
                      <a:pt x="30" y="62"/>
                    </a:lnTo>
                    <a:lnTo>
                      <a:pt x="31" y="62"/>
                    </a:lnTo>
                    <a:lnTo>
                      <a:pt x="31" y="61"/>
                    </a:lnTo>
                    <a:lnTo>
                      <a:pt x="32" y="61"/>
                    </a:lnTo>
                    <a:lnTo>
                      <a:pt x="33" y="61"/>
                    </a:lnTo>
                    <a:lnTo>
                      <a:pt x="33" y="60"/>
                    </a:lnTo>
                    <a:lnTo>
                      <a:pt x="34" y="60"/>
                    </a:lnTo>
                    <a:lnTo>
                      <a:pt x="35" y="59"/>
                    </a:lnTo>
                    <a:lnTo>
                      <a:pt x="36" y="58"/>
                    </a:lnTo>
                    <a:lnTo>
                      <a:pt x="37" y="58"/>
                    </a:lnTo>
                    <a:lnTo>
                      <a:pt x="37" y="57"/>
                    </a:lnTo>
                    <a:lnTo>
                      <a:pt x="38" y="57"/>
                    </a:lnTo>
                    <a:lnTo>
                      <a:pt x="39" y="57"/>
                    </a:lnTo>
                    <a:lnTo>
                      <a:pt x="39" y="56"/>
                    </a:lnTo>
                    <a:lnTo>
                      <a:pt x="40" y="56"/>
                    </a:lnTo>
                    <a:lnTo>
                      <a:pt x="40" y="54"/>
                    </a:lnTo>
                    <a:lnTo>
                      <a:pt x="41" y="54"/>
                    </a:lnTo>
                    <a:lnTo>
                      <a:pt x="42" y="54"/>
                    </a:lnTo>
                    <a:lnTo>
                      <a:pt x="42" y="53"/>
                    </a:lnTo>
                    <a:lnTo>
                      <a:pt x="43" y="53"/>
                    </a:lnTo>
                    <a:lnTo>
                      <a:pt x="43" y="52"/>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7"/>
                    </a:lnTo>
                    <a:lnTo>
                      <a:pt x="53" y="47"/>
                    </a:lnTo>
                    <a:lnTo>
                      <a:pt x="54" y="45"/>
                    </a:lnTo>
                    <a:lnTo>
                      <a:pt x="55" y="45"/>
                    </a:lnTo>
                    <a:lnTo>
                      <a:pt x="56" y="44"/>
                    </a:lnTo>
                    <a:lnTo>
                      <a:pt x="57" y="44"/>
                    </a:lnTo>
                    <a:lnTo>
                      <a:pt x="57" y="43"/>
                    </a:lnTo>
                    <a:lnTo>
                      <a:pt x="58" y="43"/>
                    </a:lnTo>
                    <a:lnTo>
                      <a:pt x="59" y="42"/>
                    </a:lnTo>
                    <a:lnTo>
                      <a:pt x="60" y="41"/>
                    </a:lnTo>
                    <a:lnTo>
                      <a:pt x="61" y="41"/>
                    </a:lnTo>
                    <a:lnTo>
                      <a:pt x="62" y="40"/>
                    </a:lnTo>
                    <a:lnTo>
                      <a:pt x="63" y="40"/>
                    </a:lnTo>
                    <a:lnTo>
                      <a:pt x="63" y="39"/>
                    </a:lnTo>
                    <a:lnTo>
                      <a:pt x="64" y="39"/>
                    </a:lnTo>
                    <a:lnTo>
                      <a:pt x="65" y="38"/>
                    </a:lnTo>
                    <a:lnTo>
                      <a:pt x="66" y="38"/>
                    </a:lnTo>
                    <a:lnTo>
                      <a:pt x="66" y="36"/>
                    </a:lnTo>
                    <a:lnTo>
                      <a:pt x="67" y="36"/>
                    </a:lnTo>
                    <a:lnTo>
                      <a:pt x="68" y="36"/>
                    </a:lnTo>
                    <a:lnTo>
                      <a:pt x="68" y="35"/>
                    </a:lnTo>
                    <a:lnTo>
                      <a:pt x="69" y="35"/>
                    </a:lnTo>
                    <a:lnTo>
                      <a:pt x="70" y="35"/>
                    </a:lnTo>
                    <a:lnTo>
                      <a:pt x="70" y="34"/>
                    </a:lnTo>
                    <a:lnTo>
                      <a:pt x="71" y="34"/>
                    </a:lnTo>
                    <a:lnTo>
                      <a:pt x="71" y="33"/>
                    </a:lnTo>
                    <a:lnTo>
                      <a:pt x="72" y="33"/>
                    </a:lnTo>
                    <a:lnTo>
                      <a:pt x="73" y="33"/>
                    </a:lnTo>
                    <a:lnTo>
                      <a:pt x="73" y="32"/>
                    </a:lnTo>
                    <a:lnTo>
                      <a:pt x="74" y="32"/>
                    </a:lnTo>
                    <a:lnTo>
                      <a:pt x="75" y="32"/>
                    </a:lnTo>
                    <a:lnTo>
                      <a:pt x="75" y="31"/>
                    </a:lnTo>
                    <a:lnTo>
                      <a:pt x="76" y="31"/>
                    </a:lnTo>
                    <a:lnTo>
                      <a:pt x="76" y="30"/>
                    </a:lnTo>
                    <a:lnTo>
                      <a:pt x="77" y="30"/>
                    </a:lnTo>
                    <a:lnTo>
                      <a:pt x="78" y="29"/>
                    </a:lnTo>
                    <a:lnTo>
                      <a:pt x="79" y="29"/>
                    </a:lnTo>
                    <a:lnTo>
                      <a:pt x="79" y="27"/>
                    </a:lnTo>
                    <a:lnTo>
                      <a:pt x="80" y="27"/>
                    </a:lnTo>
                    <a:lnTo>
                      <a:pt x="81" y="26"/>
                    </a:lnTo>
                    <a:lnTo>
                      <a:pt x="82" y="26"/>
                    </a:lnTo>
                    <a:lnTo>
                      <a:pt x="82" y="25"/>
                    </a:lnTo>
                    <a:lnTo>
                      <a:pt x="83" y="25"/>
                    </a:lnTo>
                    <a:lnTo>
                      <a:pt x="84" y="25"/>
                    </a:lnTo>
                    <a:lnTo>
                      <a:pt x="84" y="24"/>
                    </a:lnTo>
                    <a:lnTo>
                      <a:pt x="85" y="24"/>
                    </a:lnTo>
                    <a:lnTo>
                      <a:pt x="85" y="23"/>
                    </a:lnTo>
                    <a:lnTo>
                      <a:pt x="86" y="23"/>
                    </a:lnTo>
                    <a:lnTo>
                      <a:pt x="87" y="23"/>
                    </a:lnTo>
                    <a:lnTo>
                      <a:pt x="87" y="22"/>
                    </a:lnTo>
                    <a:lnTo>
                      <a:pt x="88" y="22"/>
                    </a:lnTo>
                    <a:lnTo>
                      <a:pt x="88" y="21"/>
                    </a:lnTo>
                    <a:lnTo>
                      <a:pt x="89" y="21"/>
                    </a:lnTo>
                    <a:lnTo>
                      <a:pt x="90" y="21"/>
                    </a:lnTo>
                    <a:lnTo>
                      <a:pt x="90" y="20"/>
                    </a:lnTo>
                    <a:lnTo>
                      <a:pt x="91" y="20"/>
                    </a:lnTo>
                    <a:lnTo>
                      <a:pt x="91" y="18"/>
                    </a:lnTo>
                    <a:lnTo>
                      <a:pt x="92" y="18"/>
                    </a:lnTo>
                    <a:lnTo>
                      <a:pt x="93" y="17"/>
                    </a:lnTo>
                    <a:lnTo>
                      <a:pt x="94"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3" y="12"/>
                    </a:lnTo>
                    <a:lnTo>
                      <a:pt x="103" y="11"/>
                    </a:lnTo>
                    <a:lnTo>
                      <a:pt x="104" y="11"/>
                    </a:lnTo>
                    <a:lnTo>
                      <a:pt x="105" y="9"/>
                    </a:lnTo>
                    <a:lnTo>
                      <a:pt x="106" y="8"/>
                    </a:lnTo>
                    <a:lnTo>
                      <a:pt x="107" y="8"/>
                    </a:lnTo>
                    <a:lnTo>
                      <a:pt x="107" y="7"/>
                    </a:lnTo>
                    <a:lnTo>
                      <a:pt x="108" y="7"/>
                    </a:lnTo>
                    <a:lnTo>
                      <a:pt x="109" y="6"/>
                    </a:lnTo>
                    <a:lnTo>
                      <a:pt x="110" y="6"/>
                    </a:lnTo>
                    <a:lnTo>
                      <a:pt x="110" y="5"/>
                    </a:lnTo>
                    <a:lnTo>
                      <a:pt x="111" y="5"/>
                    </a:lnTo>
                    <a:lnTo>
                      <a:pt x="112" y="5"/>
                    </a:lnTo>
                    <a:lnTo>
                      <a:pt x="112" y="4"/>
                    </a:lnTo>
                    <a:lnTo>
                      <a:pt x="113" y="4"/>
                    </a:lnTo>
                    <a:lnTo>
                      <a:pt x="113" y="3"/>
                    </a:lnTo>
                    <a:lnTo>
                      <a:pt x="114" y="3"/>
                    </a:lnTo>
                    <a:lnTo>
                      <a:pt x="115" y="3"/>
                    </a:lnTo>
                    <a:lnTo>
                      <a:pt x="115" y="2"/>
                    </a:lnTo>
                    <a:lnTo>
                      <a:pt x="116" y="2"/>
                    </a:lnTo>
                    <a:lnTo>
                      <a:pt x="117" y="2"/>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0" name="Freeform 219">
                <a:extLst>
                  <a:ext uri="{FF2B5EF4-FFF2-40B4-BE49-F238E27FC236}">
                    <a16:creationId xmlns:a16="http://schemas.microsoft.com/office/drawing/2014/main" id="{00000000-0008-0000-0300-0000DC000000}"/>
                  </a:ext>
                </a:extLst>
              </xdr:cNvPr>
              <xdr:cNvSpPr>
                <a:spLocks/>
              </xdr:cNvSpPr>
            </xdr:nvSpPr>
            <xdr:spPr bwMode="auto">
              <a:xfrm>
                <a:off x="3232150" y="3051176"/>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3"/>
                    </a:lnTo>
                    <a:lnTo>
                      <a:pt x="1" y="83"/>
                    </a:lnTo>
                    <a:lnTo>
                      <a:pt x="2" y="83"/>
                    </a:lnTo>
                    <a:lnTo>
                      <a:pt x="2" y="82"/>
                    </a:lnTo>
                    <a:lnTo>
                      <a:pt x="3" y="82"/>
                    </a:lnTo>
                    <a:lnTo>
                      <a:pt x="3" y="81"/>
                    </a:lnTo>
                    <a:lnTo>
                      <a:pt x="4" y="81"/>
                    </a:lnTo>
                    <a:lnTo>
                      <a:pt x="5" y="80"/>
                    </a:lnTo>
                    <a:lnTo>
                      <a:pt x="6" y="80"/>
                    </a:lnTo>
                    <a:lnTo>
                      <a:pt x="6" y="79"/>
                    </a:lnTo>
                    <a:lnTo>
                      <a:pt x="7" y="79"/>
                    </a:lnTo>
                    <a:lnTo>
                      <a:pt x="8" y="78"/>
                    </a:lnTo>
                    <a:lnTo>
                      <a:pt x="9" y="78"/>
                    </a:lnTo>
                    <a:lnTo>
                      <a:pt x="9" y="77"/>
                    </a:lnTo>
                    <a:lnTo>
                      <a:pt x="10" y="77"/>
                    </a:lnTo>
                    <a:lnTo>
                      <a:pt x="11" y="76"/>
                    </a:lnTo>
                    <a:lnTo>
                      <a:pt x="12" y="76"/>
                    </a:lnTo>
                    <a:lnTo>
                      <a:pt x="12" y="74"/>
                    </a:lnTo>
                    <a:lnTo>
                      <a:pt x="13" y="74"/>
                    </a:lnTo>
                    <a:lnTo>
                      <a:pt x="14" y="74"/>
                    </a:lnTo>
                    <a:lnTo>
                      <a:pt x="14" y="73"/>
                    </a:lnTo>
                    <a:lnTo>
                      <a:pt x="15" y="73"/>
                    </a:lnTo>
                    <a:lnTo>
                      <a:pt x="15" y="72"/>
                    </a:lnTo>
                    <a:lnTo>
                      <a:pt x="16" y="72"/>
                    </a:lnTo>
                    <a:lnTo>
                      <a:pt x="17" y="71"/>
                    </a:lnTo>
                    <a:lnTo>
                      <a:pt x="18" y="71"/>
                    </a:lnTo>
                    <a:lnTo>
                      <a:pt x="18" y="70"/>
                    </a:lnTo>
                    <a:lnTo>
                      <a:pt x="19" y="70"/>
                    </a:lnTo>
                    <a:lnTo>
                      <a:pt x="19" y="69"/>
                    </a:lnTo>
                    <a:lnTo>
                      <a:pt x="20" y="69"/>
                    </a:lnTo>
                    <a:lnTo>
                      <a:pt x="21" y="69"/>
                    </a:lnTo>
                    <a:lnTo>
                      <a:pt x="21" y="68"/>
                    </a:lnTo>
                    <a:lnTo>
                      <a:pt x="22" y="68"/>
                    </a:lnTo>
                    <a:lnTo>
                      <a:pt x="22" y="66"/>
                    </a:lnTo>
                    <a:lnTo>
                      <a:pt x="23" y="66"/>
                    </a:lnTo>
                    <a:lnTo>
                      <a:pt x="24" y="66"/>
                    </a:lnTo>
                    <a:lnTo>
                      <a:pt x="24" y="65"/>
                    </a:lnTo>
                    <a:lnTo>
                      <a:pt x="25" y="65"/>
                    </a:lnTo>
                    <a:lnTo>
                      <a:pt x="26" y="65"/>
                    </a:lnTo>
                    <a:lnTo>
                      <a:pt x="26" y="64"/>
                    </a:lnTo>
                    <a:lnTo>
                      <a:pt x="27" y="64"/>
                    </a:lnTo>
                    <a:lnTo>
                      <a:pt x="28" y="63"/>
                    </a:lnTo>
                    <a:lnTo>
                      <a:pt x="29" y="63"/>
                    </a:lnTo>
                    <a:lnTo>
                      <a:pt x="29" y="62"/>
                    </a:lnTo>
                    <a:lnTo>
                      <a:pt x="30" y="62"/>
                    </a:lnTo>
                    <a:lnTo>
                      <a:pt x="30" y="61"/>
                    </a:lnTo>
                    <a:lnTo>
                      <a:pt x="31" y="61"/>
                    </a:lnTo>
                    <a:lnTo>
                      <a:pt x="32" y="61"/>
                    </a:lnTo>
                    <a:lnTo>
                      <a:pt x="32" y="60"/>
                    </a:lnTo>
                    <a:lnTo>
                      <a:pt x="33" y="60"/>
                    </a:lnTo>
                    <a:lnTo>
                      <a:pt x="33" y="59"/>
                    </a:lnTo>
                    <a:lnTo>
                      <a:pt x="34" y="59"/>
                    </a:lnTo>
                    <a:lnTo>
                      <a:pt x="35" y="59"/>
                    </a:lnTo>
                    <a:lnTo>
                      <a:pt x="35" y="57"/>
                    </a:lnTo>
                    <a:lnTo>
                      <a:pt x="36" y="57"/>
                    </a:lnTo>
                    <a:lnTo>
                      <a:pt x="36" y="56"/>
                    </a:lnTo>
                    <a:lnTo>
                      <a:pt x="37" y="56"/>
                    </a:lnTo>
                    <a:lnTo>
                      <a:pt x="38" y="56"/>
                    </a:lnTo>
                    <a:lnTo>
                      <a:pt x="38" y="55"/>
                    </a:lnTo>
                    <a:lnTo>
                      <a:pt x="39" y="55"/>
                    </a:lnTo>
                    <a:lnTo>
                      <a:pt x="40" y="55"/>
                    </a:lnTo>
                    <a:lnTo>
                      <a:pt x="40" y="54"/>
                    </a:lnTo>
                    <a:lnTo>
                      <a:pt x="41" y="54"/>
                    </a:lnTo>
                    <a:lnTo>
                      <a:pt x="42" y="54"/>
                    </a:lnTo>
                    <a:lnTo>
                      <a:pt x="42" y="53"/>
                    </a:lnTo>
                    <a:lnTo>
                      <a:pt x="43" y="53"/>
                    </a:lnTo>
                    <a:lnTo>
                      <a:pt x="43" y="52"/>
                    </a:lnTo>
                    <a:lnTo>
                      <a:pt x="44" y="52"/>
                    </a:lnTo>
                    <a:lnTo>
                      <a:pt x="44" y="51"/>
                    </a:lnTo>
                    <a:lnTo>
                      <a:pt x="45" y="51"/>
                    </a:lnTo>
                    <a:lnTo>
                      <a:pt x="46" y="51"/>
                    </a:lnTo>
                    <a:lnTo>
                      <a:pt x="46" y="50"/>
                    </a:lnTo>
                    <a:lnTo>
                      <a:pt x="47" y="50"/>
                    </a:lnTo>
                    <a:lnTo>
                      <a:pt x="47" y="48"/>
                    </a:lnTo>
                    <a:lnTo>
                      <a:pt x="48" y="48"/>
                    </a:lnTo>
                    <a:lnTo>
                      <a:pt x="49" y="48"/>
                    </a:lnTo>
                    <a:lnTo>
                      <a:pt x="49" y="47"/>
                    </a:lnTo>
                    <a:lnTo>
                      <a:pt x="50" y="47"/>
                    </a:lnTo>
                    <a:lnTo>
                      <a:pt x="51" y="46"/>
                    </a:lnTo>
                    <a:lnTo>
                      <a:pt x="52" y="46"/>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1"/>
                    </a:lnTo>
                    <a:lnTo>
                      <a:pt x="61" y="39"/>
                    </a:lnTo>
                    <a:lnTo>
                      <a:pt x="62" y="39"/>
                    </a:lnTo>
                    <a:lnTo>
                      <a:pt x="63" y="39"/>
                    </a:lnTo>
                    <a:lnTo>
                      <a:pt x="63" y="38"/>
                    </a:lnTo>
                    <a:lnTo>
                      <a:pt x="64" y="38"/>
                    </a:lnTo>
                    <a:lnTo>
                      <a:pt x="64" y="37"/>
                    </a:lnTo>
                    <a:lnTo>
                      <a:pt x="65" y="37"/>
                    </a:lnTo>
                    <a:lnTo>
                      <a:pt x="66" y="37"/>
                    </a:lnTo>
                    <a:lnTo>
                      <a:pt x="66" y="36"/>
                    </a:lnTo>
                    <a:lnTo>
                      <a:pt x="67" y="36"/>
                    </a:lnTo>
                    <a:lnTo>
                      <a:pt x="67" y="35"/>
                    </a:lnTo>
                    <a:lnTo>
                      <a:pt x="68" y="35"/>
                    </a:lnTo>
                    <a:lnTo>
                      <a:pt x="69" y="35"/>
                    </a:lnTo>
                    <a:lnTo>
                      <a:pt x="69" y="34"/>
                    </a:lnTo>
                    <a:lnTo>
                      <a:pt x="70" y="34"/>
                    </a:lnTo>
                    <a:lnTo>
                      <a:pt x="70" y="33"/>
                    </a:lnTo>
                    <a:lnTo>
                      <a:pt x="71" y="33"/>
                    </a:lnTo>
                    <a:lnTo>
                      <a:pt x="72" y="32"/>
                    </a:lnTo>
                    <a:lnTo>
                      <a:pt x="73" y="32"/>
                    </a:lnTo>
                    <a:lnTo>
                      <a:pt x="74" y="30"/>
                    </a:lnTo>
                    <a:lnTo>
                      <a:pt x="75" y="30"/>
                    </a:lnTo>
                    <a:lnTo>
                      <a:pt x="75" y="29"/>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4"/>
                    </a:lnTo>
                    <a:lnTo>
                      <a:pt x="85" y="24"/>
                    </a:lnTo>
                    <a:lnTo>
                      <a:pt x="85" y="23"/>
                    </a:lnTo>
                    <a:lnTo>
                      <a:pt x="86" y="23"/>
                    </a:lnTo>
                    <a:lnTo>
                      <a:pt x="87" y="21"/>
                    </a:lnTo>
                    <a:lnTo>
                      <a:pt x="88" y="21"/>
                    </a:lnTo>
                    <a:lnTo>
                      <a:pt x="88" y="20"/>
                    </a:lnTo>
                    <a:lnTo>
                      <a:pt x="89" y="20"/>
                    </a:lnTo>
                    <a:lnTo>
                      <a:pt x="89" y="19"/>
                    </a:lnTo>
                    <a:lnTo>
                      <a:pt x="90" y="19"/>
                    </a:lnTo>
                    <a:lnTo>
                      <a:pt x="91" y="19"/>
                    </a:lnTo>
                    <a:lnTo>
                      <a:pt x="91" y="18"/>
                    </a:lnTo>
                    <a:lnTo>
                      <a:pt x="92" y="18"/>
                    </a:lnTo>
                    <a:lnTo>
                      <a:pt x="93" y="18"/>
                    </a:lnTo>
                    <a:lnTo>
                      <a:pt x="93" y="17"/>
                    </a:lnTo>
                    <a:lnTo>
                      <a:pt x="94" y="17"/>
                    </a:lnTo>
                    <a:lnTo>
                      <a:pt x="94" y="16"/>
                    </a:lnTo>
                    <a:lnTo>
                      <a:pt x="95" y="16"/>
                    </a:lnTo>
                    <a:lnTo>
                      <a:pt x="96" y="15"/>
                    </a:lnTo>
                    <a:lnTo>
                      <a:pt x="97" y="15"/>
                    </a:lnTo>
                    <a:lnTo>
                      <a:pt x="97" y="14"/>
                    </a:lnTo>
                    <a:lnTo>
                      <a:pt x="98" y="14"/>
                    </a:lnTo>
                    <a:lnTo>
                      <a:pt x="99" y="14"/>
                    </a:lnTo>
                    <a:lnTo>
                      <a:pt x="99" y="12"/>
                    </a:lnTo>
                    <a:lnTo>
                      <a:pt x="100" y="12"/>
                    </a:lnTo>
                    <a:lnTo>
                      <a:pt x="101" y="11"/>
                    </a:lnTo>
                    <a:lnTo>
                      <a:pt x="102" y="11"/>
                    </a:lnTo>
                    <a:lnTo>
                      <a:pt x="102" y="10"/>
                    </a:lnTo>
                    <a:lnTo>
                      <a:pt x="103" y="10"/>
                    </a:lnTo>
                    <a:lnTo>
                      <a:pt x="104" y="9"/>
                    </a:lnTo>
                    <a:lnTo>
                      <a:pt x="105" y="9"/>
                    </a:lnTo>
                    <a:lnTo>
                      <a:pt x="105" y="8"/>
                    </a:lnTo>
                    <a:lnTo>
                      <a:pt x="106" y="8"/>
                    </a:lnTo>
                    <a:lnTo>
                      <a:pt x="107" y="7"/>
                    </a:lnTo>
                    <a:lnTo>
                      <a:pt x="108" y="7"/>
                    </a:lnTo>
                    <a:lnTo>
                      <a:pt x="109" y="7"/>
                    </a:lnTo>
                    <a:lnTo>
                      <a:pt x="109" y="6"/>
                    </a:lnTo>
                    <a:lnTo>
                      <a:pt x="110" y="6"/>
                    </a:lnTo>
                    <a:lnTo>
                      <a:pt x="111" y="6"/>
                    </a:lnTo>
                    <a:lnTo>
                      <a:pt x="111" y="5"/>
                    </a:lnTo>
                    <a:lnTo>
                      <a:pt x="112" y="5"/>
                    </a:lnTo>
                    <a:lnTo>
                      <a:pt x="112" y="3"/>
                    </a:lnTo>
                    <a:lnTo>
                      <a:pt x="113" y="3"/>
                    </a:lnTo>
                    <a:lnTo>
                      <a:pt x="114" y="2"/>
                    </a:lnTo>
                    <a:lnTo>
                      <a:pt x="115" y="2"/>
                    </a:lnTo>
                    <a:lnTo>
                      <a:pt x="116" y="2"/>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1" name="Freeform 220">
                <a:extLst>
                  <a:ext uri="{FF2B5EF4-FFF2-40B4-BE49-F238E27FC236}">
                    <a16:creationId xmlns:a16="http://schemas.microsoft.com/office/drawing/2014/main" id="{00000000-0008-0000-0300-0000DD000000}"/>
                  </a:ext>
                </a:extLst>
              </xdr:cNvPr>
              <xdr:cNvSpPr>
                <a:spLocks/>
              </xdr:cNvSpPr>
            </xdr:nvSpPr>
            <xdr:spPr bwMode="auto">
              <a:xfrm>
                <a:off x="3417888" y="29210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2"/>
                    </a:lnTo>
                    <a:lnTo>
                      <a:pt x="2" y="81"/>
                    </a:lnTo>
                    <a:lnTo>
                      <a:pt x="3" y="81"/>
                    </a:lnTo>
                    <a:lnTo>
                      <a:pt x="3" y="80"/>
                    </a:lnTo>
                    <a:lnTo>
                      <a:pt x="4" y="80"/>
                    </a:lnTo>
                    <a:lnTo>
                      <a:pt x="5" y="80"/>
                    </a:lnTo>
                    <a:lnTo>
                      <a:pt x="5" y="79"/>
                    </a:lnTo>
                    <a:lnTo>
                      <a:pt x="6" y="79"/>
                    </a:lnTo>
                    <a:lnTo>
                      <a:pt x="7" y="79"/>
                    </a:lnTo>
                    <a:lnTo>
                      <a:pt x="7" y="78"/>
                    </a:lnTo>
                    <a:lnTo>
                      <a:pt x="8" y="78"/>
                    </a:lnTo>
                    <a:lnTo>
                      <a:pt x="9" y="78"/>
                    </a:lnTo>
                    <a:lnTo>
                      <a:pt x="9" y="76"/>
                    </a:lnTo>
                    <a:lnTo>
                      <a:pt x="10" y="76"/>
                    </a:lnTo>
                    <a:lnTo>
                      <a:pt x="10" y="75"/>
                    </a:lnTo>
                    <a:lnTo>
                      <a:pt x="11" y="75"/>
                    </a:lnTo>
                    <a:lnTo>
                      <a:pt x="12" y="75"/>
                    </a:lnTo>
                    <a:lnTo>
                      <a:pt x="12" y="74"/>
                    </a:lnTo>
                    <a:lnTo>
                      <a:pt x="13" y="74"/>
                    </a:lnTo>
                    <a:lnTo>
                      <a:pt x="14" y="74"/>
                    </a:lnTo>
                    <a:lnTo>
                      <a:pt x="14" y="73"/>
                    </a:lnTo>
                    <a:lnTo>
                      <a:pt x="15" y="73"/>
                    </a:lnTo>
                    <a:lnTo>
                      <a:pt x="16" y="72"/>
                    </a:lnTo>
                    <a:lnTo>
                      <a:pt x="17" y="72"/>
                    </a:lnTo>
                    <a:lnTo>
                      <a:pt x="17" y="71"/>
                    </a:lnTo>
                    <a:lnTo>
                      <a:pt x="18" y="71"/>
                    </a:lnTo>
                    <a:lnTo>
                      <a:pt x="19" y="70"/>
                    </a:lnTo>
                    <a:lnTo>
                      <a:pt x="20" y="70"/>
                    </a:lnTo>
                    <a:lnTo>
                      <a:pt x="20" y="68"/>
                    </a:lnTo>
                    <a:lnTo>
                      <a:pt x="21" y="68"/>
                    </a:lnTo>
                    <a:lnTo>
                      <a:pt x="22" y="67"/>
                    </a:lnTo>
                    <a:lnTo>
                      <a:pt x="23" y="67"/>
                    </a:lnTo>
                    <a:lnTo>
                      <a:pt x="23" y="66"/>
                    </a:lnTo>
                    <a:lnTo>
                      <a:pt x="24" y="66"/>
                    </a:lnTo>
                    <a:lnTo>
                      <a:pt x="25" y="66"/>
                    </a:lnTo>
                    <a:lnTo>
                      <a:pt x="25" y="65"/>
                    </a:lnTo>
                    <a:lnTo>
                      <a:pt x="26" y="65"/>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59"/>
                    </a:lnTo>
                    <a:lnTo>
                      <a:pt x="34" y="59"/>
                    </a:lnTo>
                    <a:lnTo>
                      <a:pt x="35" y="58"/>
                    </a:lnTo>
                    <a:lnTo>
                      <a:pt x="36" y="58"/>
                    </a:lnTo>
                    <a:lnTo>
                      <a:pt x="36" y="57"/>
                    </a:lnTo>
                    <a:lnTo>
                      <a:pt x="37" y="57"/>
                    </a:lnTo>
                    <a:lnTo>
                      <a:pt x="38" y="57"/>
                    </a:lnTo>
                    <a:lnTo>
                      <a:pt x="38" y="56"/>
                    </a:lnTo>
                    <a:lnTo>
                      <a:pt x="39" y="56"/>
                    </a:lnTo>
                    <a:lnTo>
                      <a:pt x="39" y="55"/>
                    </a:lnTo>
                    <a:lnTo>
                      <a:pt x="40" y="55"/>
                    </a:lnTo>
                    <a:lnTo>
                      <a:pt x="41" y="55"/>
                    </a:lnTo>
                    <a:lnTo>
                      <a:pt x="41" y="54"/>
                    </a:lnTo>
                    <a:lnTo>
                      <a:pt x="42" y="54"/>
                    </a:lnTo>
                    <a:lnTo>
                      <a:pt x="42" y="53"/>
                    </a:lnTo>
                    <a:lnTo>
                      <a:pt x="43" y="53"/>
                    </a:lnTo>
                    <a:lnTo>
                      <a:pt x="44" y="53"/>
                    </a:lnTo>
                    <a:lnTo>
                      <a:pt x="44" y="52"/>
                    </a:lnTo>
                    <a:lnTo>
                      <a:pt x="45" y="52"/>
                    </a:lnTo>
                    <a:lnTo>
                      <a:pt x="45" y="50"/>
                    </a:lnTo>
                    <a:lnTo>
                      <a:pt x="46" y="50"/>
                    </a:lnTo>
                    <a:lnTo>
                      <a:pt x="47" y="50"/>
                    </a:lnTo>
                    <a:lnTo>
                      <a:pt x="47" y="49"/>
                    </a:lnTo>
                    <a:lnTo>
                      <a:pt x="48" y="49"/>
                    </a:lnTo>
                    <a:lnTo>
                      <a:pt x="48" y="48"/>
                    </a:lnTo>
                    <a:lnTo>
                      <a:pt x="49" y="48"/>
                    </a:lnTo>
                    <a:lnTo>
                      <a:pt x="50" y="48"/>
                    </a:lnTo>
                    <a:lnTo>
                      <a:pt x="50" y="47"/>
                    </a:lnTo>
                    <a:lnTo>
                      <a:pt x="51" y="47"/>
                    </a:lnTo>
                    <a:lnTo>
                      <a:pt x="51" y="46"/>
                    </a:lnTo>
                    <a:lnTo>
                      <a:pt x="52" y="46"/>
                    </a:lnTo>
                    <a:lnTo>
                      <a:pt x="52" y="45"/>
                    </a:lnTo>
                    <a:lnTo>
                      <a:pt x="53" y="45"/>
                    </a:lnTo>
                    <a:lnTo>
                      <a:pt x="54" y="45"/>
                    </a:lnTo>
                    <a:lnTo>
                      <a:pt x="54" y="44"/>
                    </a:lnTo>
                    <a:lnTo>
                      <a:pt x="55" y="44"/>
                    </a:lnTo>
                    <a:lnTo>
                      <a:pt x="56" y="44"/>
                    </a:lnTo>
                    <a:lnTo>
                      <a:pt x="56" y="43"/>
                    </a:lnTo>
                    <a:lnTo>
                      <a:pt x="57" y="43"/>
                    </a:lnTo>
                    <a:lnTo>
                      <a:pt x="58" y="43"/>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5" y="36"/>
                    </a:lnTo>
                    <a:lnTo>
                      <a:pt x="66" y="36"/>
                    </a:lnTo>
                    <a:lnTo>
                      <a:pt x="67" y="36"/>
                    </a:lnTo>
                    <a:lnTo>
                      <a:pt x="68" y="35"/>
                    </a:lnTo>
                    <a:lnTo>
                      <a:pt x="69" y="35"/>
                    </a:lnTo>
                    <a:lnTo>
                      <a:pt x="69" y="34"/>
                    </a:lnTo>
                    <a:lnTo>
                      <a:pt x="70" y="34"/>
                    </a:lnTo>
                    <a:lnTo>
                      <a:pt x="70" y="32"/>
                    </a:lnTo>
                    <a:lnTo>
                      <a:pt x="71" y="32"/>
                    </a:lnTo>
                    <a:lnTo>
                      <a:pt x="72" y="32"/>
                    </a:lnTo>
                    <a:lnTo>
                      <a:pt x="72" y="31"/>
                    </a:lnTo>
                    <a:lnTo>
                      <a:pt x="73" y="31"/>
                    </a:lnTo>
                    <a:lnTo>
                      <a:pt x="74" y="30"/>
                    </a:lnTo>
                    <a:lnTo>
                      <a:pt x="75" y="30"/>
                    </a:lnTo>
                    <a:lnTo>
                      <a:pt x="76" y="29"/>
                    </a:lnTo>
                    <a:lnTo>
                      <a:pt x="77" y="29"/>
                    </a:lnTo>
                    <a:lnTo>
                      <a:pt x="77" y="28"/>
                    </a:lnTo>
                    <a:lnTo>
                      <a:pt x="78" y="28"/>
                    </a:lnTo>
                    <a:lnTo>
                      <a:pt x="78" y="27"/>
                    </a:lnTo>
                    <a:lnTo>
                      <a:pt x="79" y="27"/>
                    </a:lnTo>
                    <a:lnTo>
                      <a:pt x="80" y="27"/>
                    </a:lnTo>
                    <a:lnTo>
                      <a:pt x="80" y="26"/>
                    </a:lnTo>
                    <a:lnTo>
                      <a:pt x="81" y="26"/>
                    </a:lnTo>
                    <a:lnTo>
                      <a:pt x="82" y="26"/>
                    </a:lnTo>
                    <a:lnTo>
                      <a:pt x="82" y="25"/>
                    </a:lnTo>
                    <a:lnTo>
                      <a:pt x="83" y="25"/>
                    </a:lnTo>
                    <a:lnTo>
                      <a:pt x="84" y="25"/>
                    </a:lnTo>
                    <a:lnTo>
                      <a:pt x="84" y="23"/>
                    </a:lnTo>
                    <a:lnTo>
                      <a:pt x="85" y="23"/>
                    </a:lnTo>
                    <a:lnTo>
                      <a:pt x="85" y="22"/>
                    </a:lnTo>
                    <a:lnTo>
                      <a:pt x="86" y="22"/>
                    </a:lnTo>
                    <a:lnTo>
                      <a:pt x="87" y="22"/>
                    </a:lnTo>
                    <a:lnTo>
                      <a:pt x="87" y="21"/>
                    </a:lnTo>
                    <a:lnTo>
                      <a:pt x="88" y="21"/>
                    </a:lnTo>
                    <a:lnTo>
                      <a:pt x="89" y="20"/>
                    </a:lnTo>
                    <a:lnTo>
                      <a:pt x="90" y="19"/>
                    </a:lnTo>
                    <a:lnTo>
                      <a:pt x="91" y="19"/>
                    </a:lnTo>
                    <a:lnTo>
                      <a:pt x="91" y="18"/>
                    </a:lnTo>
                    <a:lnTo>
                      <a:pt x="92" y="18"/>
                    </a:lnTo>
                    <a:lnTo>
                      <a:pt x="93" y="17"/>
                    </a:lnTo>
                    <a:lnTo>
                      <a:pt x="94" y="17"/>
                    </a:lnTo>
                    <a:lnTo>
                      <a:pt x="94" y="16"/>
                    </a:lnTo>
                    <a:lnTo>
                      <a:pt x="95" y="16"/>
                    </a:lnTo>
                    <a:lnTo>
                      <a:pt x="96" y="16"/>
                    </a:lnTo>
                    <a:lnTo>
                      <a:pt x="96" y="14"/>
                    </a:lnTo>
                    <a:lnTo>
                      <a:pt x="97" y="14"/>
                    </a:lnTo>
                    <a:lnTo>
                      <a:pt x="97" y="13"/>
                    </a:lnTo>
                    <a:lnTo>
                      <a:pt x="98" y="13"/>
                    </a:lnTo>
                    <a:lnTo>
                      <a:pt x="99" y="12"/>
                    </a:lnTo>
                    <a:lnTo>
                      <a:pt x="100" y="12"/>
                    </a:lnTo>
                    <a:lnTo>
                      <a:pt x="100" y="11"/>
                    </a:lnTo>
                    <a:lnTo>
                      <a:pt x="101" y="11"/>
                    </a:lnTo>
                    <a:lnTo>
                      <a:pt x="101" y="10"/>
                    </a:lnTo>
                    <a:lnTo>
                      <a:pt x="102" y="10"/>
                    </a:lnTo>
                    <a:lnTo>
                      <a:pt x="103" y="10"/>
                    </a:lnTo>
                    <a:lnTo>
                      <a:pt x="103" y="9"/>
                    </a:lnTo>
                    <a:lnTo>
                      <a:pt x="104" y="9"/>
                    </a:lnTo>
                    <a:lnTo>
                      <a:pt x="105" y="9"/>
                    </a:lnTo>
                    <a:lnTo>
                      <a:pt x="105" y="8"/>
                    </a:lnTo>
                    <a:lnTo>
                      <a:pt x="106" y="8"/>
                    </a:lnTo>
                    <a:lnTo>
                      <a:pt x="106" y="7"/>
                    </a:lnTo>
                    <a:lnTo>
                      <a:pt x="107" y="7"/>
                    </a:lnTo>
                    <a:lnTo>
                      <a:pt x="108" y="7"/>
                    </a:lnTo>
                    <a:lnTo>
                      <a:pt x="108" y="5"/>
                    </a:lnTo>
                    <a:lnTo>
                      <a:pt x="109" y="5"/>
                    </a:lnTo>
                    <a:lnTo>
                      <a:pt x="110" y="5"/>
                    </a:lnTo>
                    <a:lnTo>
                      <a:pt x="110" y="4"/>
                    </a:lnTo>
                    <a:lnTo>
                      <a:pt x="111" y="4"/>
                    </a:lnTo>
                    <a:lnTo>
                      <a:pt x="112" y="4"/>
                    </a:lnTo>
                    <a:lnTo>
                      <a:pt x="112" y="3"/>
                    </a:lnTo>
                    <a:lnTo>
                      <a:pt x="113" y="3"/>
                    </a:lnTo>
                    <a:lnTo>
                      <a:pt x="113" y="2"/>
                    </a:lnTo>
                    <a:lnTo>
                      <a:pt x="114" y="2"/>
                    </a:lnTo>
                    <a:lnTo>
                      <a:pt x="115" y="2"/>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22" name="Freeform 221">
                <a:extLst>
                  <a:ext uri="{FF2B5EF4-FFF2-40B4-BE49-F238E27FC236}">
                    <a16:creationId xmlns:a16="http://schemas.microsoft.com/office/drawing/2014/main" id="{00000000-0008-0000-0300-0000DE000000}"/>
                  </a:ext>
                </a:extLst>
              </xdr:cNvPr>
              <xdr:cNvSpPr>
                <a:spLocks/>
              </xdr:cNvSpPr>
            </xdr:nvSpPr>
            <xdr:spPr bwMode="auto">
              <a:xfrm>
                <a:off x="3603625" y="2787651"/>
                <a:ext cx="187325" cy="133350"/>
              </a:xfrm>
              <a:custGeom>
                <a:avLst/>
                <a:gdLst>
                  <a:gd name="T0" fmla="*/ 2147483647 w 118"/>
                  <a:gd name="T1" fmla="*/ 2147483647 h 84"/>
                  <a:gd name="T2" fmla="*/ 2147483647 w 118"/>
                  <a:gd name="T3" fmla="*/ 2147483647 h 84"/>
                  <a:gd name="T4" fmla="*/ 2147483647 w 118"/>
                  <a:gd name="T5" fmla="*/ 2147483647 h 84"/>
                  <a:gd name="T6" fmla="*/ 2147483647 w 118"/>
                  <a:gd name="T7" fmla="*/ 2147483647 h 84"/>
                  <a:gd name="T8" fmla="*/ 2147483647 w 118"/>
                  <a:gd name="T9" fmla="*/ 2147483647 h 84"/>
                  <a:gd name="T10" fmla="*/ 2147483647 w 118"/>
                  <a:gd name="T11" fmla="*/ 2147483647 h 84"/>
                  <a:gd name="T12" fmla="*/ 2147483647 w 118"/>
                  <a:gd name="T13" fmla="*/ 2147483647 h 84"/>
                  <a:gd name="T14" fmla="*/ 2147483647 w 118"/>
                  <a:gd name="T15" fmla="*/ 2147483647 h 84"/>
                  <a:gd name="T16" fmla="*/ 2147483647 w 118"/>
                  <a:gd name="T17" fmla="*/ 2147483647 h 84"/>
                  <a:gd name="T18" fmla="*/ 2147483647 w 118"/>
                  <a:gd name="T19" fmla="*/ 2147483647 h 84"/>
                  <a:gd name="T20" fmla="*/ 2147483647 w 118"/>
                  <a:gd name="T21" fmla="*/ 2147483647 h 84"/>
                  <a:gd name="T22" fmla="*/ 2147483647 w 118"/>
                  <a:gd name="T23" fmla="*/ 2147483647 h 84"/>
                  <a:gd name="T24" fmla="*/ 2147483647 w 118"/>
                  <a:gd name="T25" fmla="*/ 2147483647 h 84"/>
                  <a:gd name="T26" fmla="*/ 2147483647 w 118"/>
                  <a:gd name="T27" fmla="*/ 2147483647 h 84"/>
                  <a:gd name="T28" fmla="*/ 2147483647 w 118"/>
                  <a:gd name="T29" fmla="*/ 2147483647 h 84"/>
                  <a:gd name="T30" fmla="*/ 2147483647 w 118"/>
                  <a:gd name="T31" fmla="*/ 2147483647 h 84"/>
                  <a:gd name="T32" fmla="*/ 2147483647 w 118"/>
                  <a:gd name="T33" fmla="*/ 2147483647 h 84"/>
                  <a:gd name="T34" fmla="*/ 2147483647 w 118"/>
                  <a:gd name="T35" fmla="*/ 2147483647 h 84"/>
                  <a:gd name="T36" fmla="*/ 2147483647 w 118"/>
                  <a:gd name="T37" fmla="*/ 2147483647 h 84"/>
                  <a:gd name="T38" fmla="*/ 2147483647 w 118"/>
                  <a:gd name="T39" fmla="*/ 2147483647 h 84"/>
                  <a:gd name="T40" fmla="*/ 2147483647 w 118"/>
                  <a:gd name="T41" fmla="*/ 2147483647 h 84"/>
                  <a:gd name="T42" fmla="*/ 2147483647 w 118"/>
                  <a:gd name="T43" fmla="*/ 2147483647 h 84"/>
                  <a:gd name="T44" fmla="*/ 2147483647 w 118"/>
                  <a:gd name="T45" fmla="*/ 2147483647 h 84"/>
                  <a:gd name="T46" fmla="*/ 2147483647 w 118"/>
                  <a:gd name="T47" fmla="*/ 2147483647 h 84"/>
                  <a:gd name="T48" fmla="*/ 2147483647 w 118"/>
                  <a:gd name="T49" fmla="*/ 2147483647 h 84"/>
                  <a:gd name="T50" fmla="*/ 2147483647 w 118"/>
                  <a:gd name="T51" fmla="*/ 2147483647 h 84"/>
                  <a:gd name="T52" fmla="*/ 2147483647 w 118"/>
                  <a:gd name="T53" fmla="*/ 2147483647 h 84"/>
                  <a:gd name="T54" fmla="*/ 2147483647 w 118"/>
                  <a:gd name="T55" fmla="*/ 2147483647 h 84"/>
                  <a:gd name="T56" fmla="*/ 2147483647 w 118"/>
                  <a:gd name="T57" fmla="*/ 2147483647 h 84"/>
                  <a:gd name="T58" fmla="*/ 2147483647 w 118"/>
                  <a:gd name="T59" fmla="*/ 2147483647 h 84"/>
                  <a:gd name="T60" fmla="*/ 2147483647 w 118"/>
                  <a:gd name="T61" fmla="*/ 2147483647 h 84"/>
                  <a:gd name="T62" fmla="*/ 2147483647 w 118"/>
                  <a:gd name="T63" fmla="*/ 2147483647 h 84"/>
                  <a:gd name="T64" fmla="*/ 2147483647 w 118"/>
                  <a:gd name="T65" fmla="*/ 2147483647 h 84"/>
                  <a:gd name="T66" fmla="*/ 2147483647 w 118"/>
                  <a:gd name="T67" fmla="*/ 2147483647 h 84"/>
                  <a:gd name="T68" fmla="*/ 2147483647 w 118"/>
                  <a:gd name="T69" fmla="*/ 2147483647 h 84"/>
                  <a:gd name="T70" fmla="*/ 2147483647 w 118"/>
                  <a:gd name="T71" fmla="*/ 2147483647 h 84"/>
                  <a:gd name="T72" fmla="*/ 2147483647 w 118"/>
                  <a:gd name="T73" fmla="*/ 2147483647 h 84"/>
                  <a:gd name="T74" fmla="*/ 2147483647 w 118"/>
                  <a:gd name="T75" fmla="*/ 2147483647 h 84"/>
                  <a:gd name="T76" fmla="*/ 2147483647 w 118"/>
                  <a:gd name="T77" fmla="*/ 2147483647 h 84"/>
                  <a:gd name="T78" fmla="*/ 2147483647 w 118"/>
                  <a:gd name="T79" fmla="*/ 2147483647 h 84"/>
                  <a:gd name="T80" fmla="*/ 2147483647 w 118"/>
                  <a:gd name="T81" fmla="*/ 2147483647 h 84"/>
                  <a:gd name="T82" fmla="*/ 2147483647 w 118"/>
                  <a:gd name="T83" fmla="*/ 2147483647 h 84"/>
                  <a:gd name="T84" fmla="*/ 2147483647 w 118"/>
                  <a:gd name="T85" fmla="*/ 2147483647 h 84"/>
                  <a:gd name="T86" fmla="*/ 2147483647 w 118"/>
                  <a:gd name="T87" fmla="*/ 2147483647 h 84"/>
                  <a:gd name="T88" fmla="*/ 2147483647 w 118"/>
                  <a:gd name="T89" fmla="*/ 2147483647 h 84"/>
                  <a:gd name="T90" fmla="*/ 2147483647 w 118"/>
                  <a:gd name="T91" fmla="*/ 2147483647 h 84"/>
                  <a:gd name="T92" fmla="*/ 2147483647 w 118"/>
                  <a:gd name="T93" fmla="*/ 2147483647 h 84"/>
                  <a:gd name="T94" fmla="*/ 2147483647 w 118"/>
                  <a:gd name="T95" fmla="*/ 2147483647 h 84"/>
                  <a:gd name="T96" fmla="*/ 2147483647 w 118"/>
                  <a:gd name="T97" fmla="*/ 2147483647 h 84"/>
                  <a:gd name="T98" fmla="*/ 2147483647 w 118"/>
                  <a:gd name="T99" fmla="*/ 2147483647 h 84"/>
                  <a:gd name="T100" fmla="*/ 2147483647 w 118"/>
                  <a:gd name="T101" fmla="*/ 2147483647 h 84"/>
                  <a:gd name="T102" fmla="*/ 2147483647 w 118"/>
                  <a:gd name="T103" fmla="*/ 2147483647 h 84"/>
                  <a:gd name="T104" fmla="*/ 2147483647 w 118"/>
                  <a:gd name="T105" fmla="*/ 2147483647 h 84"/>
                  <a:gd name="T106" fmla="*/ 2147483647 w 118"/>
                  <a:gd name="T107" fmla="*/ 2147483647 h 84"/>
                  <a:gd name="T108" fmla="*/ 2147483647 w 118"/>
                  <a:gd name="T109" fmla="*/ 2147483647 h 84"/>
                  <a:gd name="T110" fmla="*/ 2147483647 w 118"/>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4">
                    <a:moveTo>
                      <a:pt x="0" y="84"/>
                    </a:moveTo>
                    <a:lnTo>
                      <a:pt x="1" y="83"/>
                    </a:lnTo>
                    <a:lnTo>
                      <a:pt x="2" y="83"/>
                    </a:lnTo>
                    <a:lnTo>
                      <a:pt x="2" y="81"/>
                    </a:lnTo>
                    <a:lnTo>
                      <a:pt x="3" y="81"/>
                    </a:lnTo>
                    <a:lnTo>
                      <a:pt x="4" y="81"/>
                    </a:lnTo>
                    <a:lnTo>
                      <a:pt x="4" y="80"/>
                    </a:lnTo>
                    <a:lnTo>
                      <a:pt x="5" y="80"/>
                    </a:lnTo>
                    <a:lnTo>
                      <a:pt x="6" y="80"/>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4"/>
                    </a:lnTo>
                    <a:lnTo>
                      <a:pt x="15" y="72"/>
                    </a:lnTo>
                    <a:lnTo>
                      <a:pt x="16" y="72"/>
                    </a:lnTo>
                    <a:lnTo>
                      <a:pt x="16" y="71"/>
                    </a:lnTo>
                    <a:lnTo>
                      <a:pt x="17" y="71"/>
                    </a:lnTo>
                    <a:lnTo>
                      <a:pt x="17" y="70"/>
                    </a:lnTo>
                    <a:lnTo>
                      <a:pt x="18" y="70"/>
                    </a:lnTo>
                    <a:lnTo>
                      <a:pt x="19" y="70"/>
                    </a:lnTo>
                    <a:lnTo>
                      <a:pt x="19" y="69"/>
                    </a:lnTo>
                    <a:lnTo>
                      <a:pt x="20" y="69"/>
                    </a:lnTo>
                    <a:lnTo>
                      <a:pt x="21" y="69"/>
                    </a:lnTo>
                    <a:lnTo>
                      <a:pt x="21" y="68"/>
                    </a:lnTo>
                    <a:lnTo>
                      <a:pt x="22" y="68"/>
                    </a:lnTo>
                    <a:lnTo>
                      <a:pt x="23" y="67"/>
                    </a:lnTo>
                    <a:lnTo>
                      <a:pt x="24" y="67"/>
                    </a:lnTo>
                    <a:lnTo>
                      <a:pt x="24" y="66"/>
                    </a:lnTo>
                    <a:lnTo>
                      <a:pt x="25" y="66"/>
                    </a:lnTo>
                    <a:lnTo>
                      <a:pt x="26" y="65"/>
                    </a:lnTo>
                    <a:lnTo>
                      <a:pt x="27" y="65"/>
                    </a:lnTo>
                    <a:lnTo>
                      <a:pt x="27" y="63"/>
                    </a:lnTo>
                    <a:lnTo>
                      <a:pt x="28" y="63"/>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7" y="58"/>
                    </a:lnTo>
                    <a:lnTo>
                      <a:pt x="37" y="57"/>
                    </a:lnTo>
                    <a:lnTo>
                      <a:pt x="38" y="57"/>
                    </a:lnTo>
                    <a:lnTo>
                      <a:pt x="38" y="56"/>
                    </a:lnTo>
                    <a:lnTo>
                      <a:pt x="39" y="56"/>
                    </a:lnTo>
                    <a:lnTo>
                      <a:pt x="40" y="54"/>
                    </a:lnTo>
                    <a:lnTo>
                      <a:pt x="41" y="54"/>
                    </a:lnTo>
                    <a:lnTo>
                      <a:pt x="41" y="53"/>
                    </a:lnTo>
                    <a:lnTo>
                      <a:pt x="42" y="53"/>
                    </a:lnTo>
                    <a:lnTo>
                      <a:pt x="43" y="53"/>
                    </a:lnTo>
                    <a:lnTo>
                      <a:pt x="43" y="52"/>
                    </a:lnTo>
                    <a:lnTo>
                      <a:pt x="44" y="52"/>
                    </a:lnTo>
                    <a:lnTo>
                      <a:pt x="44" y="51"/>
                    </a:lnTo>
                    <a:lnTo>
                      <a:pt x="45" y="51"/>
                    </a:lnTo>
                    <a:lnTo>
                      <a:pt x="46" y="50"/>
                    </a:lnTo>
                    <a:lnTo>
                      <a:pt x="47" y="50"/>
                    </a:lnTo>
                    <a:lnTo>
                      <a:pt x="47" y="49"/>
                    </a:lnTo>
                    <a:lnTo>
                      <a:pt x="48" y="49"/>
                    </a:lnTo>
                    <a:lnTo>
                      <a:pt x="49" y="49"/>
                    </a:lnTo>
                    <a:lnTo>
                      <a:pt x="49" y="48"/>
                    </a:lnTo>
                    <a:lnTo>
                      <a:pt x="50" y="48"/>
                    </a:lnTo>
                    <a:lnTo>
                      <a:pt x="51" y="48"/>
                    </a:lnTo>
                    <a:lnTo>
                      <a:pt x="51" y="47"/>
                    </a:lnTo>
                    <a:lnTo>
                      <a:pt x="52" y="47"/>
                    </a:lnTo>
                    <a:lnTo>
                      <a:pt x="52" y="45"/>
                    </a:lnTo>
                    <a:lnTo>
                      <a:pt x="53" y="45"/>
                    </a:lnTo>
                    <a:lnTo>
                      <a:pt x="54" y="45"/>
                    </a:lnTo>
                    <a:lnTo>
                      <a:pt x="54" y="44"/>
                    </a:lnTo>
                    <a:lnTo>
                      <a:pt x="55" y="44"/>
                    </a:lnTo>
                    <a:lnTo>
                      <a:pt x="56" y="44"/>
                    </a:lnTo>
                    <a:lnTo>
                      <a:pt x="56" y="43"/>
                    </a:lnTo>
                    <a:lnTo>
                      <a:pt x="57" y="43"/>
                    </a:lnTo>
                    <a:lnTo>
                      <a:pt x="57" y="42"/>
                    </a:lnTo>
                    <a:lnTo>
                      <a:pt x="58" y="42"/>
                    </a:lnTo>
                    <a:lnTo>
                      <a:pt x="59" y="42"/>
                    </a:lnTo>
                    <a:lnTo>
                      <a:pt x="59" y="41"/>
                    </a:lnTo>
                    <a:lnTo>
                      <a:pt x="60" y="41"/>
                    </a:lnTo>
                    <a:lnTo>
                      <a:pt x="61" y="40"/>
                    </a:lnTo>
                    <a:lnTo>
                      <a:pt x="62" y="40"/>
                    </a:lnTo>
                    <a:lnTo>
                      <a:pt x="63" y="39"/>
                    </a:lnTo>
                    <a:lnTo>
                      <a:pt x="64" y="39"/>
                    </a:lnTo>
                    <a:lnTo>
                      <a:pt x="64" y="38"/>
                    </a:lnTo>
                    <a:lnTo>
                      <a:pt x="65" y="38"/>
                    </a:lnTo>
                    <a:lnTo>
                      <a:pt x="66" y="36"/>
                    </a:lnTo>
                    <a:lnTo>
                      <a:pt x="67" y="36"/>
                    </a:lnTo>
                    <a:lnTo>
                      <a:pt x="67" y="35"/>
                    </a:lnTo>
                    <a:lnTo>
                      <a:pt x="68" y="35"/>
                    </a:lnTo>
                    <a:lnTo>
                      <a:pt x="69" y="35"/>
                    </a:lnTo>
                    <a:lnTo>
                      <a:pt x="69" y="34"/>
                    </a:lnTo>
                    <a:lnTo>
                      <a:pt x="70" y="34"/>
                    </a:lnTo>
                    <a:lnTo>
                      <a:pt x="71" y="34"/>
                    </a:lnTo>
                    <a:lnTo>
                      <a:pt x="71" y="33"/>
                    </a:lnTo>
                    <a:lnTo>
                      <a:pt x="72" y="33"/>
                    </a:lnTo>
                    <a:lnTo>
                      <a:pt x="73" y="32"/>
                    </a:lnTo>
                    <a:lnTo>
                      <a:pt x="74" y="31"/>
                    </a:lnTo>
                    <a:lnTo>
                      <a:pt x="75" y="31"/>
                    </a:lnTo>
                    <a:lnTo>
                      <a:pt x="75" y="30"/>
                    </a:lnTo>
                    <a:lnTo>
                      <a:pt x="76" y="30"/>
                    </a:lnTo>
                    <a:lnTo>
                      <a:pt x="77" y="30"/>
                    </a:lnTo>
                    <a:lnTo>
                      <a:pt x="77" y="29"/>
                    </a:lnTo>
                    <a:lnTo>
                      <a:pt x="78" y="29"/>
                    </a:lnTo>
                    <a:lnTo>
                      <a:pt x="79" y="29"/>
                    </a:lnTo>
                    <a:lnTo>
                      <a:pt x="79" y="27"/>
                    </a:lnTo>
                    <a:lnTo>
                      <a:pt x="80" y="27"/>
                    </a:lnTo>
                    <a:lnTo>
                      <a:pt x="80" y="26"/>
                    </a:lnTo>
                    <a:lnTo>
                      <a:pt x="81" y="26"/>
                    </a:lnTo>
                    <a:lnTo>
                      <a:pt x="82" y="26"/>
                    </a:lnTo>
                    <a:lnTo>
                      <a:pt x="82" y="25"/>
                    </a:lnTo>
                    <a:lnTo>
                      <a:pt x="83" y="25"/>
                    </a:lnTo>
                    <a:lnTo>
                      <a:pt x="83" y="24"/>
                    </a:lnTo>
                    <a:lnTo>
                      <a:pt x="84" y="24"/>
                    </a:lnTo>
                    <a:lnTo>
                      <a:pt x="85" y="24"/>
                    </a:lnTo>
                    <a:lnTo>
                      <a:pt x="85" y="23"/>
                    </a:lnTo>
                    <a:lnTo>
                      <a:pt x="86" y="23"/>
                    </a:lnTo>
                    <a:lnTo>
                      <a:pt x="87" y="22"/>
                    </a:lnTo>
                    <a:lnTo>
                      <a:pt x="88" y="21"/>
                    </a:lnTo>
                    <a:lnTo>
                      <a:pt x="89" y="21"/>
                    </a:lnTo>
                    <a:lnTo>
                      <a:pt x="90" y="20"/>
                    </a:lnTo>
                    <a:lnTo>
                      <a:pt x="91" y="20"/>
                    </a:lnTo>
                    <a:lnTo>
                      <a:pt x="91" y="18"/>
                    </a:lnTo>
                    <a:lnTo>
                      <a:pt x="92" y="18"/>
                    </a:lnTo>
                    <a:lnTo>
                      <a:pt x="93" y="18"/>
                    </a:lnTo>
                    <a:lnTo>
                      <a:pt x="93" y="17"/>
                    </a:lnTo>
                    <a:lnTo>
                      <a:pt x="94" y="17"/>
                    </a:lnTo>
                    <a:lnTo>
                      <a:pt x="94" y="16"/>
                    </a:lnTo>
                    <a:lnTo>
                      <a:pt x="95" y="16"/>
                    </a:lnTo>
                    <a:lnTo>
                      <a:pt x="96" y="16"/>
                    </a:lnTo>
                    <a:lnTo>
                      <a:pt x="96" y="15"/>
                    </a:lnTo>
                    <a:lnTo>
                      <a:pt x="97" y="15"/>
                    </a:lnTo>
                    <a:lnTo>
                      <a:pt x="98" y="15"/>
                    </a:lnTo>
                    <a:lnTo>
                      <a:pt x="98" y="14"/>
                    </a:lnTo>
                    <a:lnTo>
                      <a:pt x="99" y="14"/>
                    </a:lnTo>
                    <a:lnTo>
                      <a:pt x="100" y="14"/>
                    </a:lnTo>
                    <a:lnTo>
                      <a:pt x="100" y="13"/>
                    </a:lnTo>
                    <a:lnTo>
                      <a:pt x="101" y="13"/>
                    </a:lnTo>
                    <a:lnTo>
                      <a:pt x="101" y="12"/>
                    </a:lnTo>
                    <a:lnTo>
                      <a:pt x="102" y="12"/>
                    </a:lnTo>
                    <a:lnTo>
                      <a:pt x="103" y="12"/>
                    </a:lnTo>
                    <a:lnTo>
                      <a:pt x="103" y="11"/>
                    </a:lnTo>
                    <a:lnTo>
                      <a:pt x="104" y="11"/>
                    </a:lnTo>
                    <a:lnTo>
                      <a:pt x="105" y="9"/>
                    </a:lnTo>
                    <a:lnTo>
                      <a:pt x="105" y="8"/>
                    </a:lnTo>
                    <a:lnTo>
                      <a:pt x="106" y="8"/>
                    </a:lnTo>
                    <a:lnTo>
                      <a:pt x="107" y="8"/>
                    </a:lnTo>
                    <a:lnTo>
                      <a:pt x="108" y="7"/>
                    </a:lnTo>
                    <a:lnTo>
                      <a:pt x="109" y="7"/>
                    </a:lnTo>
                    <a:lnTo>
                      <a:pt x="109" y="6"/>
                    </a:lnTo>
                    <a:lnTo>
                      <a:pt x="110" y="6"/>
                    </a:lnTo>
                    <a:lnTo>
                      <a:pt x="111" y="5"/>
                    </a:lnTo>
                    <a:lnTo>
                      <a:pt x="112" y="5"/>
                    </a:lnTo>
                    <a:lnTo>
                      <a:pt x="112" y="4"/>
                    </a:lnTo>
                    <a:lnTo>
                      <a:pt x="113" y="4"/>
                    </a:lnTo>
                    <a:lnTo>
                      <a:pt x="114" y="4"/>
                    </a:lnTo>
                    <a:lnTo>
                      <a:pt x="114" y="3"/>
                    </a:lnTo>
                    <a:lnTo>
                      <a:pt x="115" y="3"/>
                    </a:lnTo>
                    <a:lnTo>
                      <a:pt x="115" y="1"/>
                    </a:lnTo>
                    <a:lnTo>
                      <a:pt x="116" y="1"/>
                    </a:lnTo>
                    <a:lnTo>
                      <a:pt x="117" y="1"/>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3" name="Freeform 222">
                <a:extLst>
                  <a:ext uri="{FF2B5EF4-FFF2-40B4-BE49-F238E27FC236}">
                    <a16:creationId xmlns:a16="http://schemas.microsoft.com/office/drawing/2014/main" id="{00000000-0008-0000-0300-0000DF000000}"/>
                  </a:ext>
                </a:extLst>
              </xdr:cNvPr>
              <xdr:cNvSpPr>
                <a:spLocks/>
              </xdr:cNvSpPr>
            </xdr:nvSpPr>
            <xdr:spPr bwMode="auto">
              <a:xfrm>
                <a:off x="3790950" y="2657476"/>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2" y="80"/>
                    </a:lnTo>
                    <a:lnTo>
                      <a:pt x="3" y="80"/>
                    </a:lnTo>
                    <a:lnTo>
                      <a:pt x="4" y="79"/>
                    </a:lnTo>
                    <a:lnTo>
                      <a:pt x="5" y="78"/>
                    </a:lnTo>
                    <a:lnTo>
                      <a:pt x="6" y="78"/>
                    </a:lnTo>
                    <a:lnTo>
                      <a:pt x="6" y="77"/>
                    </a:lnTo>
                    <a:lnTo>
                      <a:pt x="7" y="77"/>
                    </a:lnTo>
                    <a:lnTo>
                      <a:pt x="8" y="77"/>
                    </a:lnTo>
                    <a:lnTo>
                      <a:pt x="8" y="76"/>
                    </a:lnTo>
                    <a:lnTo>
                      <a:pt x="9" y="76"/>
                    </a:lnTo>
                    <a:lnTo>
                      <a:pt x="10" y="76"/>
                    </a:lnTo>
                    <a:lnTo>
                      <a:pt x="10" y="74"/>
                    </a:lnTo>
                    <a:lnTo>
                      <a:pt x="11" y="74"/>
                    </a:lnTo>
                    <a:lnTo>
                      <a:pt x="11" y="73"/>
                    </a:lnTo>
                    <a:lnTo>
                      <a:pt x="12" y="73"/>
                    </a:lnTo>
                    <a:lnTo>
                      <a:pt x="13" y="73"/>
                    </a:lnTo>
                    <a:lnTo>
                      <a:pt x="13" y="72"/>
                    </a:lnTo>
                    <a:lnTo>
                      <a:pt x="14" y="72"/>
                    </a:lnTo>
                    <a:lnTo>
                      <a:pt x="15" y="71"/>
                    </a:lnTo>
                    <a:lnTo>
                      <a:pt x="16" y="70"/>
                    </a:lnTo>
                    <a:lnTo>
                      <a:pt x="17" y="70"/>
                    </a:lnTo>
                    <a:lnTo>
                      <a:pt x="18" y="69"/>
                    </a:lnTo>
                    <a:lnTo>
                      <a:pt x="19" y="69"/>
                    </a:lnTo>
                    <a:lnTo>
                      <a:pt x="19" y="68"/>
                    </a:lnTo>
                    <a:lnTo>
                      <a:pt x="20" y="68"/>
                    </a:lnTo>
                    <a:lnTo>
                      <a:pt x="21" y="67"/>
                    </a:lnTo>
                    <a:lnTo>
                      <a:pt x="22" y="67"/>
                    </a:lnTo>
                    <a:lnTo>
                      <a:pt x="22" y="65"/>
                    </a:lnTo>
                    <a:lnTo>
                      <a:pt x="23" y="65"/>
                    </a:lnTo>
                    <a:lnTo>
                      <a:pt x="24" y="65"/>
                    </a:lnTo>
                    <a:lnTo>
                      <a:pt x="24" y="64"/>
                    </a:lnTo>
                    <a:lnTo>
                      <a:pt x="25" y="64"/>
                    </a:lnTo>
                    <a:lnTo>
                      <a:pt x="25" y="63"/>
                    </a:lnTo>
                    <a:lnTo>
                      <a:pt x="26" y="63"/>
                    </a:lnTo>
                    <a:lnTo>
                      <a:pt x="27" y="63"/>
                    </a:lnTo>
                    <a:lnTo>
                      <a:pt x="27" y="62"/>
                    </a:lnTo>
                    <a:lnTo>
                      <a:pt x="28" y="62"/>
                    </a:lnTo>
                    <a:lnTo>
                      <a:pt x="29" y="62"/>
                    </a:lnTo>
                    <a:lnTo>
                      <a:pt x="29" y="61"/>
                    </a:lnTo>
                    <a:lnTo>
                      <a:pt x="30" y="61"/>
                    </a:lnTo>
                    <a:lnTo>
                      <a:pt x="30" y="60"/>
                    </a:lnTo>
                    <a:lnTo>
                      <a:pt x="31" y="60"/>
                    </a:lnTo>
                    <a:lnTo>
                      <a:pt x="32" y="60"/>
                    </a:lnTo>
                    <a:lnTo>
                      <a:pt x="32" y="59"/>
                    </a:lnTo>
                    <a:lnTo>
                      <a:pt x="33" y="59"/>
                    </a:lnTo>
                    <a:lnTo>
                      <a:pt x="34" y="58"/>
                    </a:lnTo>
                    <a:lnTo>
                      <a:pt x="35" y="58"/>
                    </a:lnTo>
                    <a:lnTo>
                      <a:pt x="35" y="56"/>
                    </a:lnTo>
                    <a:lnTo>
                      <a:pt x="36" y="56"/>
                    </a:lnTo>
                    <a:lnTo>
                      <a:pt x="37" y="55"/>
                    </a:lnTo>
                    <a:lnTo>
                      <a:pt x="38" y="55"/>
                    </a:lnTo>
                    <a:lnTo>
                      <a:pt x="38" y="54"/>
                    </a:lnTo>
                    <a:lnTo>
                      <a:pt x="39" y="54"/>
                    </a:lnTo>
                    <a:lnTo>
                      <a:pt x="40" y="54"/>
                    </a:lnTo>
                    <a:lnTo>
                      <a:pt x="40" y="53"/>
                    </a:lnTo>
                    <a:lnTo>
                      <a:pt x="41" y="53"/>
                    </a:lnTo>
                    <a:lnTo>
                      <a:pt x="42" y="52"/>
                    </a:lnTo>
                    <a:lnTo>
                      <a:pt x="43" y="52"/>
                    </a:lnTo>
                    <a:lnTo>
                      <a:pt x="43" y="51"/>
                    </a:lnTo>
                    <a:lnTo>
                      <a:pt x="44" y="51"/>
                    </a:lnTo>
                    <a:lnTo>
                      <a:pt x="45" y="51"/>
                    </a:lnTo>
                    <a:lnTo>
                      <a:pt x="45" y="50"/>
                    </a:lnTo>
                    <a:lnTo>
                      <a:pt x="46" y="50"/>
                    </a:lnTo>
                    <a:lnTo>
                      <a:pt x="46" y="49"/>
                    </a:lnTo>
                    <a:lnTo>
                      <a:pt x="47" y="49"/>
                    </a:lnTo>
                    <a:lnTo>
                      <a:pt x="48" y="49"/>
                    </a:lnTo>
                    <a:lnTo>
                      <a:pt x="48" y="47"/>
                    </a:lnTo>
                    <a:lnTo>
                      <a:pt x="49" y="47"/>
                    </a:lnTo>
                    <a:lnTo>
                      <a:pt x="50" y="47"/>
                    </a:lnTo>
                    <a:lnTo>
                      <a:pt x="50" y="46"/>
                    </a:lnTo>
                    <a:lnTo>
                      <a:pt x="51" y="46"/>
                    </a:lnTo>
                    <a:lnTo>
                      <a:pt x="51" y="45"/>
                    </a:lnTo>
                    <a:lnTo>
                      <a:pt x="52" y="45"/>
                    </a:lnTo>
                    <a:lnTo>
                      <a:pt x="53" y="45"/>
                    </a:lnTo>
                    <a:lnTo>
                      <a:pt x="53" y="44"/>
                    </a:lnTo>
                    <a:lnTo>
                      <a:pt x="54" y="44"/>
                    </a:lnTo>
                    <a:lnTo>
                      <a:pt x="55" y="44"/>
                    </a:lnTo>
                    <a:lnTo>
                      <a:pt x="55" y="43"/>
                    </a:lnTo>
                    <a:lnTo>
                      <a:pt x="56" y="43"/>
                    </a:lnTo>
                    <a:lnTo>
                      <a:pt x="57" y="43"/>
                    </a:lnTo>
                    <a:lnTo>
                      <a:pt x="57" y="42"/>
                    </a:lnTo>
                    <a:lnTo>
                      <a:pt x="58" y="42"/>
                    </a:lnTo>
                    <a:lnTo>
                      <a:pt x="58" y="41"/>
                    </a:lnTo>
                    <a:lnTo>
                      <a:pt x="59" y="41"/>
                    </a:lnTo>
                    <a:lnTo>
                      <a:pt x="60" y="41"/>
                    </a:lnTo>
                    <a:lnTo>
                      <a:pt x="60" y="40"/>
                    </a:lnTo>
                    <a:lnTo>
                      <a:pt x="61" y="40"/>
                    </a:lnTo>
                    <a:lnTo>
                      <a:pt x="62" y="40"/>
                    </a:lnTo>
                    <a:lnTo>
                      <a:pt x="62" y="38"/>
                    </a:lnTo>
                    <a:lnTo>
                      <a:pt x="63" y="38"/>
                    </a:lnTo>
                    <a:lnTo>
                      <a:pt x="63" y="37"/>
                    </a:lnTo>
                    <a:lnTo>
                      <a:pt x="64" y="37"/>
                    </a:lnTo>
                    <a:lnTo>
                      <a:pt x="65" y="37"/>
                    </a:lnTo>
                    <a:lnTo>
                      <a:pt x="65" y="36"/>
                    </a:lnTo>
                    <a:lnTo>
                      <a:pt x="66" y="36"/>
                    </a:lnTo>
                    <a:lnTo>
                      <a:pt x="66" y="35"/>
                    </a:lnTo>
                    <a:lnTo>
                      <a:pt x="67" y="35"/>
                    </a:lnTo>
                    <a:lnTo>
                      <a:pt x="68" y="35"/>
                    </a:lnTo>
                    <a:lnTo>
                      <a:pt x="68" y="34"/>
                    </a:lnTo>
                    <a:lnTo>
                      <a:pt x="69" y="34"/>
                    </a:lnTo>
                    <a:lnTo>
                      <a:pt x="70" y="33"/>
                    </a:lnTo>
                    <a:lnTo>
                      <a:pt x="71" y="33"/>
                    </a:lnTo>
                    <a:lnTo>
                      <a:pt x="71" y="32"/>
                    </a:lnTo>
                    <a:lnTo>
                      <a:pt x="72" y="32"/>
                    </a:lnTo>
                    <a:lnTo>
                      <a:pt x="72" y="31"/>
                    </a:lnTo>
                    <a:lnTo>
                      <a:pt x="73" y="31"/>
                    </a:lnTo>
                    <a:lnTo>
                      <a:pt x="74" y="31"/>
                    </a:lnTo>
                    <a:lnTo>
                      <a:pt x="74" y="29"/>
                    </a:lnTo>
                    <a:lnTo>
                      <a:pt x="75" y="29"/>
                    </a:lnTo>
                    <a:lnTo>
                      <a:pt x="76" y="29"/>
                    </a:lnTo>
                    <a:lnTo>
                      <a:pt x="76" y="28"/>
                    </a:lnTo>
                    <a:lnTo>
                      <a:pt x="77" y="28"/>
                    </a:lnTo>
                    <a:lnTo>
                      <a:pt x="78" y="28"/>
                    </a:lnTo>
                    <a:lnTo>
                      <a:pt x="78" y="27"/>
                    </a:lnTo>
                    <a:lnTo>
                      <a:pt x="79" y="27"/>
                    </a:lnTo>
                    <a:lnTo>
                      <a:pt x="79" y="26"/>
                    </a:lnTo>
                    <a:lnTo>
                      <a:pt x="80" y="26"/>
                    </a:lnTo>
                    <a:lnTo>
                      <a:pt x="81" y="25"/>
                    </a:lnTo>
                    <a:lnTo>
                      <a:pt x="82" y="25"/>
                    </a:lnTo>
                    <a:lnTo>
                      <a:pt x="82" y="24"/>
                    </a:lnTo>
                    <a:lnTo>
                      <a:pt x="83" y="24"/>
                    </a:lnTo>
                    <a:lnTo>
                      <a:pt x="84" y="23"/>
                    </a:lnTo>
                    <a:lnTo>
                      <a:pt x="85" y="23"/>
                    </a:lnTo>
                    <a:lnTo>
                      <a:pt x="85" y="22"/>
                    </a:lnTo>
                    <a:lnTo>
                      <a:pt x="86" y="22"/>
                    </a:lnTo>
                    <a:lnTo>
                      <a:pt x="87" y="22"/>
                    </a:lnTo>
                    <a:lnTo>
                      <a:pt x="87" y="20"/>
                    </a:lnTo>
                    <a:lnTo>
                      <a:pt x="88" y="20"/>
                    </a:lnTo>
                    <a:lnTo>
                      <a:pt x="88" y="19"/>
                    </a:lnTo>
                    <a:lnTo>
                      <a:pt x="89" y="19"/>
                    </a:lnTo>
                    <a:lnTo>
                      <a:pt x="90" y="19"/>
                    </a:lnTo>
                    <a:lnTo>
                      <a:pt x="90" y="18"/>
                    </a:lnTo>
                    <a:lnTo>
                      <a:pt x="91" y="18"/>
                    </a:lnTo>
                    <a:lnTo>
                      <a:pt x="92" y="18"/>
                    </a:lnTo>
                    <a:lnTo>
                      <a:pt x="92" y="17"/>
                    </a:lnTo>
                    <a:lnTo>
                      <a:pt x="93" y="17"/>
                    </a:lnTo>
                    <a:lnTo>
                      <a:pt x="94" y="16"/>
                    </a:lnTo>
                    <a:lnTo>
                      <a:pt x="95" y="16"/>
                    </a:lnTo>
                    <a:lnTo>
                      <a:pt x="95" y="15"/>
                    </a:lnTo>
                    <a:lnTo>
                      <a:pt x="96" y="15"/>
                    </a:lnTo>
                    <a:lnTo>
                      <a:pt x="97" y="15"/>
                    </a:lnTo>
                    <a:lnTo>
                      <a:pt x="97" y="14"/>
                    </a:lnTo>
                    <a:lnTo>
                      <a:pt x="98" y="14"/>
                    </a:lnTo>
                    <a:lnTo>
                      <a:pt x="99" y="14"/>
                    </a:lnTo>
                    <a:lnTo>
                      <a:pt x="99" y="13"/>
                    </a:lnTo>
                    <a:lnTo>
                      <a:pt x="100" y="13"/>
                    </a:lnTo>
                    <a:lnTo>
                      <a:pt x="100" y="11"/>
                    </a:lnTo>
                    <a:lnTo>
                      <a:pt x="101" y="11"/>
                    </a:lnTo>
                    <a:lnTo>
                      <a:pt x="102" y="11"/>
                    </a:lnTo>
                    <a:lnTo>
                      <a:pt x="102" y="10"/>
                    </a:lnTo>
                    <a:lnTo>
                      <a:pt x="103" y="10"/>
                    </a:lnTo>
                    <a:lnTo>
                      <a:pt x="104" y="10"/>
                    </a:lnTo>
                    <a:lnTo>
                      <a:pt x="104" y="9"/>
                    </a:lnTo>
                    <a:lnTo>
                      <a:pt x="105" y="9"/>
                    </a:lnTo>
                    <a:lnTo>
                      <a:pt x="105" y="8"/>
                    </a:lnTo>
                    <a:lnTo>
                      <a:pt x="106" y="8"/>
                    </a:lnTo>
                    <a:lnTo>
                      <a:pt x="107" y="7"/>
                    </a:lnTo>
                    <a:lnTo>
                      <a:pt x="108" y="7"/>
                    </a:lnTo>
                    <a:lnTo>
                      <a:pt x="108" y="6"/>
                    </a:lnTo>
                    <a:lnTo>
                      <a:pt x="109" y="6"/>
                    </a:lnTo>
                    <a:lnTo>
                      <a:pt x="110" y="5"/>
                    </a:lnTo>
                    <a:lnTo>
                      <a:pt x="111" y="5"/>
                    </a:lnTo>
                    <a:lnTo>
                      <a:pt x="111" y="3"/>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4" name="Freeform 223">
                <a:extLst>
                  <a:ext uri="{FF2B5EF4-FFF2-40B4-BE49-F238E27FC236}">
                    <a16:creationId xmlns:a16="http://schemas.microsoft.com/office/drawing/2014/main" id="{00000000-0008-0000-0300-0000E0000000}"/>
                  </a:ext>
                </a:extLst>
              </xdr:cNvPr>
              <xdr:cNvSpPr>
                <a:spLocks/>
              </xdr:cNvSpPr>
            </xdr:nvSpPr>
            <xdr:spPr bwMode="auto">
              <a:xfrm>
                <a:off x="3976688" y="2525713"/>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0" y="82"/>
                    </a:lnTo>
                    <a:lnTo>
                      <a:pt x="1" y="82"/>
                    </a:lnTo>
                    <a:lnTo>
                      <a:pt x="1" y="81"/>
                    </a:lnTo>
                    <a:lnTo>
                      <a:pt x="2" y="81"/>
                    </a:lnTo>
                    <a:lnTo>
                      <a:pt x="3" y="81"/>
                    </a:lnTo>
                    <a:lnTo>
                      <a:pt x="3" y="80"/>
                    </a:lnTo>
                    <a:lnTo>
                      <a:pt x="4" y="80"/>
                    </a:lnTo>
                    <a:lnTo>
                      <a:pt x="4" y="79"/>
                    </a:lnTo>
                    <a:lnTo>
                      <a:pt x="5" y="79"/>
                    </a:lnTo>
                    <a:lnTo>
                      <a:pt x="6" y="79"/>
                    </a:lnTo>
                    <a:lnTo>
                      <a:pt x="6" y="77"/>
                    </a:lnTo>
                    <a:lnTo>
                      <a:pt x="7" y="77"/>
                    </a:lnTo>
                    <a:lnTo>
                      <a:pt x="8" y="76"/>
                    </a:lnTo>
                    <a:lnTo>
                      <a:pt x="9" y="76"/>
                    </a:lnTo>
                    <a:lnTo>
                      <a:pt x="10" y="75"/>
                    </a:lnTo>
                    <a:lnTo>
                      <a:pt x="11" y="74"/>
                    </a:lnTo>
                    <a:lnTo>
                      <a:pt x="12" y="74"/>
                    </a:lnTo>
                    <a:lnTo>
                      <a:pt x="13" y="73"/>
                    </a:lnTo>
                    <a:lnTo>
                      <a:pt x="14" y="72"/>
                    </a:lnTo>
                    <a:lnTo>
                      <a:pt x="15" y="72"/>
                    </a:lnTo>
                    <a:lnTo>
                      <a:pt x="15" y="71"/>
                    </a:lnTo>
                    <a:lnTo>
                      <a:pt x="16" y="71"/>
                    </a:lnTo>
                    <a:lnTo>
                      <a:pt x="17" y="71"/>
                    </a:lnTo>
                    <a:lnTo>
                      <a:pt x="17" y="70"/>
                    </a:lnTo>
                    <a:lnTo>
                      <a:pt x="18" y="70"/>
                    </a:lnTo>
                    <a:lnTo>
                      <a:pt x="19" y="68"/>
                    </a:lnTo>
                    <a:lnTo>
                      <a:pt x="20" y="68"/>
                    </a:lnTo>
                    <a:lnTo>
                      <a:pt x="20" y="67"/>
                    </a:lnTo>
                    <a:lnTo>
                      <a:pt x="21" y="67"/>
                    </a:lnTo>
                    <a:lnTo>
                      <a:pt x="22" y="67"/>
                    </a:lnTo>
                    <a:lnTo>
                      <a:pt x="22" y="66"/>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29" y="61"/>
                    </a:lnTo>
                    <a:lnTo>
                      <a:pt x="30" y="61"/>
                    </a:lnTo>
                    <a:lnTo>
                      <a:pt x="31" y="61"/>
                    </a:lnTo>
                    <a:lnTo>
                      <a:pt x="31" y="59"/>
                    </a:lnTo>
                    <a:lnTo>
                      <a:pt x="32" y="59"/>
                    </a:lnTo>
                    <a:lnTo>
                      <a:pt x="33" y="58"/>
                    </a:lnTo>
                    <a:lnTo>
                      <a:pt x="34" y="58"/>
                    </a:lnTo>
                    <a:lnTo>
                      <a:pt x="34" y="57"/>
                    </a:lnTo>
                    <a:lnTo>
                      <a:pt x="35" y="57"/>
                    </a:lnTo>
                    <a:lnTo>
                      <a:pt x="36" y="57"/>
                    </a:lnTo>
                    <a:lnTo>
                      <a:pt x="36" y="56"/>
                    </a:lnTo>
                    <a:lnTo>
                      <a:pt x="37" y="56"/>
                    </a:lnTo>
                    <a:lnTo>
                      <a:pt x="38" y="56"/>
                    </a:lnTo>
                    <a:lnTo>
                      <a:pt x="38" y="55"/>
                    </a:lnTo>
                    <a:lnTo>
                      <a:pt x="39" y="55"/>
                    </a:lnTo>
                    <a:lnTo>
                      <a:pt x="39" y="54"/>
                    </a:lnTo>
                    <a:lnTo>
                      <a:pt x="40" y="54"/>
                    </a:lnTo>
                    <a:lnTo>
                      <a:pt x="41" y="54"/>
                    </a:lnTo>
                    <a:lnTo>
                      <a:pt x="41" y="53"/>
                    </a:lnTo>
                    <a:lnTo>
                      <a:pt x="42" y="53"/>
                    </a:lnTo>
                    <a:lnTo>
                      <a:pt x="43" y="52"/>
                    </a:lnTo>
                    <a:lnTo>
                      <a:pt x="44" y="52"/>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4"/>
                    </a:lnTo>
                    <a:lnTo>
                      <a:pt x="55" y="44"/>
                    </a:lnTo>
                    <a:lnTo>
                      <a:pt x="55" y="43"/>
                    </a:lnTo>
                    <a:lnTo>
                      <a:pt x="56" y="43"/>
                    </a:lnTo>
                    <a:lnTo>
                      <a:pt x="57" y="43"/>
                    </a:lnTo>
                    <a:lnTo>
                      <a:pt x="57" y="41"/>
                    </a:lnTo>
                    <a:lnTo>
                      <a:pt x="58" y="41"/>
                    </a:lnTo>
                    <a:lnTo>
                      <a:pt x="59" y="41"/>
                    </a:lnTo>
                    <a:lnTo>
                      <a:pt x="59" y="40"/>
                    </a:lnTo>
                    <a:lnTo>
                      <a:pt x="60" y="40"/>
                    </a:lnTo>
                    <a:lnTo>
                      <a:pt x="60" y="39"/>
                    </a:lnTo>
                    <a:lnTo>
                      <a:pt x="61" y="39"/>
                    </a:lnTo>
                    <a:lnTo>
                      <a:pt x="62" y="39"/>
                    </a:lnTo>
                    <a:lnTo>
                      <a:pt x="62" y="38"/>
                    </a:lnTo>
                    <a:lnTo>
                      <a:pt x="63" y="38"/>
                    </a:lnTo>
                    <a:lnTo>
                      <a:pt x="64" y="38"/>
                    </a:lnTo>
                    <a:lnTo>
                      <a:pt x="64" y="37"/>
                    </a:lnTo>
                    <a:lnTo>
                      <a:pt x="65" y="37"/>
                    </a:lnTo>
                    <a:lnTo>
                      <a:pt x="66" y="36"/>
                    </a:lnTo>
                    <a:lnTo>
                      <a:pt x="67" y="35"/>
                    </a:lnTo>
                    <a:lnTo>
                      <a:pt x="68" y="35"/>
                    </a:lnTo>
                    <a:lnTo>
                      <a:pt x="68" y="34"/>
                    </a:lnTo>
                    <a:lnTo>
                      <a:pt x="69" y="34"/>
                    </a:lnTo>
                    <a:lnTo>
                      <a:pt x="70" y="32"/>
                    </a:lnTo>
                    <a:lnTo>
                      <a:pt x="71" y="32"/>
                    </a:lnTo>
                    <a:lnTo>
                      <a:pt x="71" y="31"/>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80" y="27"/>
                    </a:lnTo>
                    <a:lnTo>
                      <a:pt x="80" y="26"/>
                    </a:lnTo>
                    <a:lnTo>
                      <a:pt x="81" y="26"/>
                    </a:lnTo>
                    <a:lnTo>
                      <a:pt x="81" y="25"/>
                    </a:lnTo>
                    <a:lnTo>
                      <a:pt x="82" y="25"/>
                    </a:lnTo>
                    <a:lnTo>
                      <a:pt x="83" y="25"/>
                    </a:lnTo>
                    <a:lnTo>
                      <a:pt x="83" y="23"/>
                    </a:lnTo>
                    <a:lnTo>
                      <a:pt x="84" y="23"/>
                    </a:lnTo>
                    <a:lnTo>
                      <a:pt x="85" y="22"/>
                    </a:lnTo>
                    <a:lnTo>
                      <a:pt x="86" y="22"/>
                    </a:lnTo>
                    <a:lnTo>
                      <a:pt x="86" y="21"/>
                    </a:lnTo>
                    <a:lnTo>
                      <a:pt x="87" y="21"/>
                    </a:lnTo>
                    <a:lnTo>
                      <a:pt x="88" y="20"/>
                    </a:lnTo>
                    <a:lnTo>
                      <a:pt x="89" y="19"/>
                    </a:lnTo>
                    <a:lnTo>
                      <a:pt x="90" y="19"/>
                    </a:lnTo>
                    <a:lnTo>
                      <a:pt x="91" y="18"/>
                    </a:lnTo>
                    <a:lnTo>
                      <a:pt x="92" y="18"/>
                    </a:lnTo>
                    <a:lnTo>
                      <a:pt x="92" y="17"/>
                    </a:lnTo>
                    <a:lnTo>
                      <a:pt x="93" y="17"/>
                    </a:lnTo>
                    <a:lnTo>
                      <a:pt x="94" y="16"/>
                    </a:lnTo>
                    <a:lnTo>
                      <a:pt x="95" y="16"/>
                    </a:lnTo>
                    <a:lnTo>
                      <a:pt x="95" y="14"/>
                    </a:lnTo>
                    <a:lnTo>
                      <a:pt x="96" y="14"/>
                    </a:lnTo>
                    <a:lnTo>
                      <a:pt x="97" y="14"/>
                    </a:lnTo>
                    <a:lnTo>
                      <a:pt x="97" y="13"/>
                    </a:lnTo>
                    <a:lnTo>
                      <a:pt x="98" y="13"/>
                    </a:lnTo>
                    <a:lnTo>
                      <a:pt x="99" y="12"/>
                    </a:lnTo>
                    <a:lnTo>
                      <a:pt x="100" y="12"/>
                    </a:lnTo>
                    <a:lnTo>
                      <a:pt x="100" y="11"/>
                    </a:lnTo>
                    <a:lnTo>
                      <a:pt x="101" y="11"/>
                    </a:lnTo>
                    <a:lnTo>
                      <a:pt x="102" y="11"/>
                    </a:lnTo>
                    <a:lnTo>
                      <a:pt x="102" y="10"/>
                    </a:lnTo>
                    <a:lnTo>
                      <a:pt x="103" y="10"/>
                    </a:lnTo>
                    <a:lnTo>
                      <a:pt x="104" y="10"/>
                    </a:lnTo>
                    <a:lnTo>
                      <a:pt x="104" y="9"/>
                    </a:lnTo>
                    <a:lnTo>
                      <a:pt x="105" y="9"/>
                    </a:lnTo>
                    <a:lnTo>
                      <a:pt x="105" y="8"/>
                    </a:lnTo>
                    <a:lnTo>
                      <a:pt x="106" y="8"/>
                    </a:lnTo>
                    <a:lnTo>
                      <a:pt x="107" y="8"/>
                    </a:lnTo>
                    <a:lnTo>
                      <a:pt x="107" y="6"/>
                    </a:lnTo>
                    <a:lnTo>
                      <a:pt x="108" y="6"/>
                    </a:lnTo>
                    <a:lnTo>
                      <a:pt x="109" y="5"/>
                    </a:lnTo>
                    <a:lnTo>
                      <a:pt x="110" y="4"/>
                    </a:lnTo>
                    <a:lnTo>
                      <a:pt x="111" y="4"/>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5" name="Freeform 224">
                <a:extLst>
                  <a:ext uri="{FF2B5EF4-FFF2-40B4-BE49-F238E27FC236}">
                    <a16:creationId xmlns:a16="http://schemas.microsoft.com/office/drawing/2014/main" id="{00000000-0008-0000-0300-0000E1000000}"/>
                  </a:ext>
                </a:extLst>
              </xdr:cNvPr>
              <xdr:cNvSpPr>
                <a:spLocks/>
              </xdr:cNvSpPr>
            </xdr:nvSpPr>
            <xdr:spPr bwMode="auto">
              <a:xfrm>
                <a:off x="4162425" y="2392363"/>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4"/>
                    </a:lnTo>
                    <a:lnTo>
                      <a:pt x="1" y="83"/>
                    </a:lnTo>
                    <a:lnTo>
                      <a:pt x="2" y="83"/>
                    </a:lnTo>
                    <a:lnTo>
                      <a:pt x="3" y="83"/>
                    </a:lnTo>
                    <a:lnTo>
                      <a:pt x="3" y="81"/>
                    </a:lnTo>
                    <a:lnTo>
                      <a:pt x="4" y="81"/>
                    </a:lnTo>
                    <a:lnTo>
                      <a:pt x="4" y="80"/>
                    </a:lnTo>
                    <a:lnTo>
                      <a:pt x="5" y="80"/>
                    </a:lnTo>
                    <a:lnTo>
                      <a:pt x="6" y="80"/>
                    </a:lnTo>
                    <a:lnTo>
                      <a:pt x="6" y="79"/>
                    </a:lnTo>
                    <a:lnTo>
                      <a:pt x="7" y="79"/>
                    </a:lnTo>
                    <a:lnTo>
                      <a:pt x="8" y="79"/>
                    </a:lnTo>
                    <a:lnTo>
                      <a:pt x="8" y="78"/>
                    </a:lnTo>
                    <a:lnTo>
                      <a:pt x="9" y="78"/>
                    </a:lnTo>
                    <a:lnTo>
                      <a:pt x="9" y="77"/>
                    </a:lnTo>
                    <a:lnTo>
                      <a:pt x="10" y="77"/>
                    </a:lnTo>
                    <a:lnTo>
                      <a:pt x="11" y="76"/>
                    </a:lnTo>
                    <a:lnTo>
                      <a:pt x="12" y="76"/>
                    </a:lnTo>
                    <a:lnTo>
                      <a:pt x="12" y="75"/>
                    </a:lnTo>
                    <a:lnTo>
                      <a:pt x="13" y="75"/>
                    </a:lnTo>
                    <a:lnTo>
                      <a:pt x="14" y="74"/>
                    </a:lnTo>
                    <a:lnTo>
                      <a:pt x="15" y="74"/>
                    </a:lnTo>
                    <a:lnTo>
                      <a:pt x="15" y="72"/>
                    </a:lnTo>
                    <a:lnTo>
                      <a:pt x="16" y="72"/>
                    </a:lnTo>
                    <a:lnTo>
                      <a:pt x="17" y="72"/>
                    </a:lnTo>
                    <a:lnTo>
                      <a:pt x="17" y="71"/>
                    </a:lnTo>
                    <a:lnTo>
                      <a:pt x="18" y="71"/>
                    </a:lnTo>
                    <a:lnTo>
                      <a:pt x="18" y="70"/>
                    </a:lnTo>
                    <a:lnTo>
                      <a:pt x="19" y="70"/>
                    </a:lnTo>
                    <a:lnTo>
                      <a:pt x="20" y="70"/>
                    </a:lnTo>
                    <a:lnTo>
                      <a:pt x="20" y="69"/>
                    </a:lnTo>
                    <a:lnTo>
                      <a:pt x="21" y="69"/>
                    </a:lnTo>
                    <a:lnTo>
                      <a:pt x="22" y="69"/>
                    </a:lnTo>
                    <a:lnTo>
                      <a:pt x="22" y="68"/>
                    </a:lnTo>
                    <a:lnTo>
                      <a:pt x="23" y="68"/>
                    </a:lnTo>
                    <a:lnTo>
                      <a:pt x="24" y="68"/>
                    </a:lnTo>
                    <a:lnTo>
                      <a:pt x="24" y="67"/>
                    </a:lnTo>
                    <a:lnTo>
                      <a:pt x="25" y="67"/>
                    </a:lnTo>
                    <a:lnTo>
                      <a:pt x="25" y="66"/>
                    </a:lnTo>
                    <a:lnTo>
                      <a:pt x="26" y="66"/>
                    </a:lnTo>
                    <a:lnTo>
                      <a:pt x="27" y="66"/>
                    </a:lnTo>
                    <a:lnTo>
                      <a:pt x="27" y="65"/>
                    </a:lnTo>
                    <a:lnTo>
                      <a:pt x="28" y="65"/>
                    </a:lnTo>
                    <a:lnTo>
                      <a:pt x="29" y="65"/>
                    </a:lnTo>
                    <a:lnTo>
                      <a:pt x="29" y="63"/>
                    </a:lnTo>
                    <a:lnTo>
                      <a:pt x="30" y="63"/>
                    </a:lnTo>
                    <a:lnTo>
                      <a:pt x="30" y="62"/>
                    </a:lnTo>
                    <a:lnTo>
                      <a:pt x="31" y="62"/>
                    </a:lnTo>
                    <a:lnTo>
                      <a:pt x="32" y="61"/>
                    </a:lnTo>
                    <a:lnTo>
                      <a:pt x="33" y="61"/>
                    </a:lnTo>
                    <a:lnTo>
                      <a:pt x="33" y="60"/>
                    </a:lnTo>
                    <a:lnTo>
                      <a:pt x="34" y="60"/>
                    </a:lnTo>
                    <a:lnTo>
                      <a:pt x="35" y="60"/>
                    </a:lnTo>
                    <a:lnTo>
                      <a:pt x="35" y="59"/>
                    </a:lnTo>
                    <a:lnTo>
                      <a:pt x="36" y="59"/>
                    </a:lnTo>
                    <a:lnTo>
                      <a:pt x="36" y="58"/>
                    </a:lnTo>
                    <a:lnTo>
                      <a:pt x="37" y="58"/>
                    </a:lnTo>
                    <a:lnTo>
                      <a:pt x="38" y="58"/>
                    </a:lnTo>
                    <a:lnTo>
                      <a:pt x="38" y="57"/>
                    </a:lnTo>
                    <a:lnTo>
                      <a:pt x="39" y="57"/>
                    </a:lnTo>
                    <a:lnTo>
                      <a:pt x="40" y="56"/>
                    </a:lnTo>
                    <a:lnTo>
                      <a:pt x="41" y="56"/>
                    </a:lnTo>
                    <a:lnTo>
                      <a:pt x="41" y="54"/>
                    </a:lnTo>
                    <a:lnTo>
                      <a:pt x="42" y="54"/>
                    </a:lnTo>
                    <a:lnTo>
                      <a:pt x="43" y="54"/>
                    </a:lnTo>
                    <a:lnTo>
                      <a:pt x="43" y="53"/>
                    </a:lnTo>
                    <a:lnTo>
                      <a:pt x="44" y="53"/>
                    </a:lnTo>
                    <a:lnTo>
                      <a:pt x="45" y="53"/>
                    </a:lnTo>
                    <a:lnTo>
                      <a:pt x="45" y="52"/>
                    </a:lnTo>
                    <a:lnTo>
                      <a:pt x="46" y="52"/>
                    </a:lnTo>
                    <a:lnTo>
                      <a:pt x="46" y="51"/>
                    </a:lnTo>
                    <a:lnTo>
                      <a:pt x="47" y="51"/>
                    </a:lnTo>
                    <a:lnTo>
                      <a:pt x="48" y="51"/>
                    </a:lnTo>
                    <a:lnTo>
                      <a:pt x="48" y="50"/>
                    </a:lnTo>
                    <a:lnTo>
                      <a:pt x="49" y="50"/>
                    </a:lnTo>
                    <a:lnTo>
                      <a:pt x="50" y="49"/>
                    </a:lnTo>
                    <a:lnTo>
                      <a:pt x="51" y="49"/>
                    </a:lnTo>
                    <a:lnTo>
                      <a:pt x="51" y="48"/>
                    </a:lnTo>
                    <a:lnTo>
                      <a:pt x="52" y="48"/>
                    </a:lnTo>
                    <a:lnTo>
                      <a:pt x="52" y="47"/>
                    </a:lnTo>
                    <a:lnTo>
                      <a:pt x="53" y="47"/>
                    </a:lnTo>
                    <a:lnTo>
                      <a:pt x="53" y="45"/>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0"/>
                    </a:lnTo>
                    <a:lnTo>
                      <a:pt x="63" y="39"/>
                    </a:lnTo>
                    <a:lnTo>
                      <a:pt x="64" y="39"/>
                    </a:lnTo>
                    <a:lnTo>
                      <a:pt x="65" y="38"/>
                    </a:lnTo>
                    <a:lnTo>
                      <a:pt x="66" y="38"/>
                    </a:lnTo>
                    <a:lnTo>
                      <a:pt x="66" y="36"/>
                    </a:lnTo>
                    <a:lnTo>
                      <a:pt x="67" y="36"/>
                    </a:lnTo>
                    <a:lnTo>
                      <a:pt x="68" y="36"/>
                    </a:lnTo>
                    <a:lnTo>
                      <a:pt x="68" y="35"/>
                    </a:lnTo>
                    <a:lnTo>
                      <a:pt x="69" y="35"/>
                    </a:lnTo>
                    <a:lnTo>
                      <a:pt x="70" y="34"/>
                    </a:lnTo>
                    <a:lnTo>
                      <a:pt x="71" y="34"/>
                    </a:lnTo>
                    <a:lnTo>
                      <a:pt x="71" y="33"/>
                    </a:lnTo>
                    <a:lnTo>
                      <a:pt x="72" y="33"/>
                    </a:lnTo>
                    <a:lnTo>
                      <a:pt x="73" y="33"/>
                    </a:lnTo>
                    <a:lnTo>
                      <a:pt x="73" y="32"/>
                    </a:lnTo>
                    <a:lnTo>
                      <a:pt x="74" y="32"/>
                    </a:lnTo>
                    <a:lnTo>
                      <a:pt x="74" y="31"/>
                    </a:lnTo>
                    <a:lnTo>
                      <a:pt x="75" y="31"/>
                    </a:lnTo>
                    <a:lnTo>
                      <a:pt x="76" y="31"/>
                    </a:lnTo>
                    <a:lnTo>
                      <a:pt x="76" y="30"/>
                    </a:lnTo>
                    <a:lnTo>
                      <a:pt x="77" y="30"/>
                    </a:lnTo>
                    <a:lnTo>
                      <a:pt x="78" y="29"/>
                    </a:lnTo>
                    <a:lnTo>
                      <a:pt x="79" y="27"/>
                    </a:lnTo>
                    <a:lnTo>
                      <a:pt x="80" y="27"/>
                    </a:lnTo>
                    <a:lnTo>
                      <a:pt x="81" y="26"/>
                    </a:lnTo>
                    <a:lnTo>
                      <a:pt x="82" y="25"/>
                    </a:lnTo>
                    <a:lnTo>
                      <a:pt x="83" y="25"/>
                    </a:lnTo>
                    <a:lnTo>
                      <a:pt x="84" y="24"/>
                    </a:lnTo>
                    <a:lnTo>
                      <a:pt x="85" y="24"/>
                    </a:lnTo>
                    <a:lnTo>
                      <a:pt x="85" y="23"/>
                    </a:lnTo>
                    <a:lnTo>
                      <a:pt x="86" y="23"/>
                    </a:lnTo>
                    <a:lnTo>
                      <a:pt x="87" y="23"/>
                    </a:lnTo>
                    <a:lnTo>
                      <a:pt x="87" y="22"/>
                    </a:lnTo>
                    <a:lnTo>
                      <a:pt x="88" y="22"/>
                    </a:lnTo>
                    <a:lnTo>
                      <a:pt x="88" y="21"/>
                    </a:lnTo>
                    <a:lnTo>
                      <a:pt x="89" y="21"/>
                    </a:lnTo>
                    <a:lnTo>
                      <a:pt x="90" y="21"/>
                    </a:lnTo>
                    <a:lnTo>
                      <a:pt x="90" y="19"/>
                    </a:lnTo>
                    <a:lnTo>
                      <a:pt x="91" y="19"/>
                    </a:lnTo>
                    <a:lnTo>
                      <a:pt x="92" y="19"/>
                    </a:lnTo>
                    <a:lnTo>
                      <a:pt x="92" y="18"/>
                    </a:lnTo>
                    <a:lnTo>
                      <a:pt x="93" y="18"/>
                    </a:lnTo>
                    <a:lnTo>
                      <a:pt x="94" y="17"/>
                    </a:lnTo>
                    <a:lnTo>
                      <a:pt x="95" y="17"/>
                    </a:lnTo>
                    <a:lnTo>
                      <a:pt x="95" y="16"/>
                    </a:lnTo>
                    <a:lnTo>
                      <a:pt x="96" y="16"/>
                    </a:lnTo>
                    <a:lnTo>
                      <a:pt x="96" y="15"/>
                    </a:lnTo>
                    <a:lnTo>
                      <a:pt x="97" y="15"/>
                    </a:lnTo>
                    <a:lnTo>
                      <a:pt x="98" y="15"/>
                    </a:lnTo>
                    <a:lnTo>
                      <a:pt x="98" y="14"/>
                    </a:lnTo>
                    <a:lnTo>
                      <a:pt x="99" y="14"/>
                    </a:lnTo>
                    <a:lnTo>
                      <a:pt x="99" y="13"/>
                    </a:lnTo>
                    <a:lnTo>
                      <a:pt x="100" y="13"/>
                    </a:lnTo>
                    <a:lnTo>
                      <a:pt x="101" y="13"/>
                    </a:lnTo>
                    <a:lnTo>
                      <a:pt x="101" y="12"/>
                    </a:lnTo>
                    <a:lnTo>
                      <a:pt x="102" y="12"/>
                    </a:lnTo>
                    <a:lnTo>
                      <a:pt x="102" y="10"/>
                    </a:lnTo>
                    <a:lnTo>
                      <a:pt x="103" y="10"/>
                    </a:lnTo>
                    <a:lnTo>
                      <a:pt x="104" y="10"/>
                    </a:lnTo>
                    <a:lnTo>
                      <a:pt x="104" y="9"/>
                    </a:lnTo>
                    <a:lnTo>
                      <a:pt x="105" y="9"/>
                    </a:lnTo>
                    <a:lnTo>
                      <a:pt x="106" y="9"/>
                    </a:lnTo>
                    <a:lnTo>
                      <a:pt x="106" y="8"/>
                    </a:lnTo>
                    <a:lnTo>
                      <a:pt x="107" y="8"/>
                    </a:lnTo>
                    <a:lnTo>
                      <a:pt x="108" y="7"/>
                    </a:lnTo>
                    <a:lnTo>
                      <a:pt x="109" y="7"/>
                    </a:lnTo>
                    <a:lnTo>
                      <a:pt x="109" y="6"/>
                    </a:lnTo>
                    <a:lnTo>
                      <a:pt x="110" y="6"/>
                    </a:lnTo>
                    <a:lnTo>
                      <a:pt x="111" y="5"/>
                    </a:lnTo>
                    <a:lnTo>
                      <a:pt x="112" y="5"/>
                    </a:lnTo>
                    <a:lnTo>
                      <a:pt x="112" y="4"/>
                    </a:lnTo>
                    <a:lnTo>
                      <a:pt x="113" y="4"/>
                    </a:lnTo>
                    <a:lnTo>
                      <a:pt x="114" y="3"/>
                    </a:lnTo>
                    <a:lnTo>
                      <a:pt x="115" y="3"/>
                    </a:lnTo>
                    <a:lnTo>
                      <a:pt x="115" y="1"/>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6" name="Freeform 225">
                <a:extLst>
                  <a:ext uri="{FF2B5EF4-FFF2-40B4-BE49-F238E27FC236}">
                    <a16:creationId xmlns:a16="http://schemas.microsoft.com/office/drawing/2014/main" id="{00000000-0008-0000-0300-0000E2000000}"/>
                  </a:ext>
                </a:extLst>
              </xdr:cNvPr>
              <xdr:cNvSpPr>
                <a:spLocks/>
              </xdr:cNvSpPr>
            </xdr:nvSpPr>
            <xdr:spPr bwMode="auto">
              <a:xfrm>
                <a:off x="4348163" y="2260601"/>
                <a:ext cx="185738" cy="131763"/>
              </a:xfrm>
              <a:custGeom>
                <a:avLst/>
                <a:gdLst>
                  <a:gd name="T0" fmla="*/ 2147483647 w 117"/>
                  <a:gd name="T1" fmla="*/ 2147483647 h 83"/>
                  <a:gd name="T2" fmla="*/ 2147483647 w 117"/>
                  <a:gd name="T3" fmla="*/ 2147483647 h 83"/>
                  <a:gd name="T4" fmla="*/ 2147483647 w 117"/>
                  <a:gd name="T5" fmla="*/ 2147483647 h 83"/>
                  <a:gd name="T6" fmla="*/ 2147483647 w 117"/>
                  <a:gd name="T7" fmla="*/ 2147483647 h 83"/>
                  <a:gd name="T8" fmla="*/ 2147483647 w 117"/>
                  <a:gd name="T9" fmla="*/ 2147483647 h 83"/>
                  <a:gd name="T10" fmla="*/ 2147483647 w 117"/>
                  <a:gd name="T11" fmla="*/ 2147483647 h 83"/>
                  <a:gd name="T12" fmla="*/ 2147483647 w 117"/>
                  <a:gd name="T13" fmla="*/ 2147483647 h 83"/>
                  <a:gd name="T14" fmla="*/ 2147483647 w 117"/>
                  <a:gd name="T15" fmla="*/ 2147483647 h 83"/>
                  <a:gd name="T16" fmla="*/ 2147483647 w 117"/>
                  <a:gd name="T17" fmla="*/ 2147483647 h 83"/>
                  <a:gd name="T18" fmla="*/ 2147483647 w 117"/>
                  <a:gd name="T19" fmla="*/ 2147483647 h 83"/>
                  <a:gd name="T20" fmla="*/ 2147483647 w 117"/>
                  <a:gd name="T21" fmla="*/ 2147483647 h 83"/>
                  <a:gd name="T22" fmla="*/ 2147483647 w 117"/>
                  <a:gd name="T23" fmla="*/ 2147483647 h 83"/>
                  <a:gd name="T24" fmla="*/ 2147483647 w 117"/>
                  <a:gd name="T25" fmla="*/ 2147483647 h 83"/>
                  <a:gd name="T26" fmla="*/ 2147483647 w 117"/>
                  <a:gd name="T27" fmla="*/ 2147483647 h 83"/>
                  <a:gd name="T28" fmla="*/ 2147483647 w 117"/>
                  <a:gd name="T29" fmla="*/ 2147483647 h 83"/>
                  <a:gd name="T30" fmla="*/ 2147483647 w 117"/>
                  <a:gd name="T31" fmla="*/ 2147483647 h 83"/>
                  <a:gd name="T32" fmla="*/ 2147483647 w 117"/>
                  <a:gd name="T33" fmla="*/ 2147483647 h 83"/>
                  <a:gd name="T34" fmla="*/ 2147483647 w 117"/>
                  <a:gd name="T35" fmla="*/ 2147483647 h 83"/>
                  <a:gd name="T36" fmla="*/ 2147483647 w 117"/>
                  <a:gd name="T37" fmla="*/ 2147483647 h 83"/>
                  <a:gd name="T38" fmla="*/ 2147483647 w 117"/>
                  <a:gd name="T39" fmla="*/ 2147483647 h 83"/>
                  <a:gd name="T40" fmla="*/ 2147483647 w 117"/>
                  <a:gd name="T41" fmla="*/ 2147483647 h 83"/>
                  <a:gd name="T42" fmla="*/ 2147483647 w 117"/>
                  <a:gd name="T43" fmla="*/ 2147483647 h 83"/>
                  <a:gd name="T44" fmla="*/ 2147483647 w 117"/>
                  <a:gd name="T45" fmla="*/ 2147483647 h 83"/>
                  <a:gd name="T46" fmla="*/ 2147483647 w 117"/>
                  <a:gd name="T47" fmla="*/ 2147483647 h 83"/>
                  <a:gd name="T48" fmla="*/ 2147483647 w 117"/>
                  <a:gd name="T49" fmla="*/ 2147483647 h 83"/>
                  <a:gd name="T50" fmla="*/ 2147483647 w 117"/>
                  <a:gd name="T51" fmla="*/ 2147483647 h 83"/>
                  <a:gd name="T52" fmla="*/ 2147483647 w 117"/>
                  <a:gd name="T53" fmla="*/ 2147483647 h 83"/>
                  <a:gd name="T54" fmla="*/ 2147483647 w 117"/>
                  <a:gd name="T55" fmla="*/ 2147483647 h 83"/>
                  <a:gd name="T56" fmla="*/ 2147483647 w 117"/>
                  <a:gd name="T57" fmla="*/ 2147483647 h 83"/>
                  <a:gd name="T58" fmla="*/ 2147483647 w 117"/>
                  <a:gd name="T59" fmla="*/ 2147483647 h 83"/>
                  <a:gd name="T60" fmla="*/ 2147483647 w 117"/>
                  <a:gd name="T61" fmla="*/ 2147483647 h 83"/>
                  <a:gd name="T62" fmla="*/ 2147483647 w 117"/>
                  <a:gd name="T63" fmla="*/ 2147483647 h 83"/>
                  <a:gd name="T64" fmla="*/ 2147483647 w 117"/>
                  <a:gd name="T65" fmla="*/ 2147483647 h 83"/>
                  <a:gd name="T66" fmla="*/ 2147483647 w 117"/>
                  <a:gd name="T67" fmla="*/ 2147483647 h 83"/>
                  <a:gd name="T68" fmla="*/ 2147483647 w 117"/>
                  <a:gd name="T69" fmla="*/ 2147483647 h 83"/>
                  <a:gd name="T70" fmla="*/ 2147483647 w 117"/>
                  <a:gd name="T71" fmla="*/ 2147483647 h 83"/>
                  <a:gd name="T72" fmla="*/ 2147483647 w 117"/>
                  <a:gd name="T73" fmla="*/ 2147483647 h 83"/>
                  <a:gd name="T74" fmla="*/ 2147483647 w 117"/>
                  <a:gd name="T75" fmla="*/ 2147483647 h 83"/>
                  <a:gd name="T76" fmla="*/ 2147483647 w 117"/>
                  <a:gd name="T77" fmla="*/ 2147483647 h 83"/>
                  <a:gd name="T78" fmla="*/ 2147483647 w 117"/>
                  <a:gd name="T79" fmla="*/ 2147483647 h 83"/>
                  <a:gd name="T80" fmla="*/ 2147483647 w 117"/>
                  <a:gd name="T81" fmla="*/ 2147483647 h 83"/>
                  <a:gd name="T82" fmla="*/ 2147483647 w 117"/>
                  <a:gd name="T83" fmla="*/ 2147483647 h 83"/>
                  <a:gd name="T84" fmla="*/ 2147483647 w 117"/>
                  <a:gd name="T85" fmla="*/ 2147483647 h 83"/>
                  <a:gd name="T86" fmla="*/ 2147483647 w 117"/>
                  <a:gd name="T87" fmla="*/ 2147483647 h 83"/>
                  <a:gd name="T88" fmla="*/ 2147483647 w 117"/>
                  <a:gd name="T89" fmla="*/ 2147483647 h 83"/>
                  <a:gd name="T90" fmla="*/ 2147483647 w 117"/>
                  <a:gd name="T91" fmla="*/ 2147483647 h 83"/>
                  <a:gd name="T92" fmla="*/ 2147483647 w 117"/>
                  <a:gd name="T93" fmla="*/ 2147483647 h 83"/>
                  <a:gd name="T94" fmla="*/ 2147483647 w 117"/>
                  <a:gd name="T95" fmla="*/ 2147483647 h 83"/>
                  <a:gd name="T96" fmla="*/ 2147483647 w 117"/>
                  <a:gd name="T97" fmla="*/ 2147483647 h 83"/>
                  <a:gd name="T98" fmla="*/ 2147483647 w 117"/>
                  <a:gd name="T99" fmla="*/ 2147483647 h 83"/>
                  <a:gd name="T100" fmla="*/ 2147483647 w 117"/>
                  <a:gd name="T101" fmla="*/ 2147483647 h 83"/>
                  <a:gd name="T102" fmla="*/ 2147483647 w 117"/>
                  <a:gd name="T103" fmla="*/ 2147483647 h 83"/>
                  <a:gd name="T104" fmla="*/ 2147483647 w 117"/>
                  <a:gd name="T105" fmla="*/ 2147483647 h 83"/>
                  <a:gd name="T106" fmla="*/ 2147483647 w 117"/>
                  <a:gd name="T107" fmla="*/ 2147483647 h 83"/>
                  <a:gd name="T108" fmla="*/ 2147483647 w 117"/>
                  <a:gd name="T109" fmla="*/ 2147483647 h 83"/>
                  <a:gd name="T110" fmla="*/ 2147483647 w 117"/>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3">
                    <a:moveTo>
                      <a:pt x="0" y="83"/>
                    </a:moveTo>
                    <a:lnTo>
                      <a:pt x="1" y="83"/>
                    </a:lnTo>
                    <a:lnTo>
                      <a:pt x="1" y="82"/>
                    </a:lnTo>
                    <a:lnTo>
                      <a:pt x="2" y="82"/>
                    </a:lnTo>
                    <a:lnTo>
                      <a:pt x="3" y="82"/>
                    </a:lnTo>
                    <a:lnTo>
                      <a:pt x="3" y="81"/>
                    </a:lnTo>
                    <a:lnTo>
                      <a:pt x="4" y="81"/>
                    </a:lnTo>
                    <a:lnTo>
                      <a:pt x="5" y="81"/>
                    </a:lnTo>
                    <a:lnTo>
                      <a:pt x="5" y="80"/>
                    </a:lnTo>
                    <a:lnTo>
                      <a:pt x="6" y="80"/>
                    </a:lnTo>
                    <a:lnTo>
                      <a:pt x="6" y="79"/>
                    </a:lnTo>
                    <a:lnTo>
                      <a:pt x="7" y="79"/>
                    </a:lnTo>
                    <a:lnTo>
                      <a:pt x="8" y="79"/>
                    </a:lnTo>
                    <a:lnTo>
                      <a:pt x="8" y="78"/>
                    </a:lnTo>
                    <a:lnTo>
                      <a:pt x="9" y="78"/>
                    </a:lnTo>
                    <a:lnTo>
                      <a:pt x="9" y="77"/>
                    </a:lnTo>
                    <a:lnTo>
                      <a:pt x="10" y="77"/>
                    </a:lnTo>
                    <a:lnTo>
                      <a:pt x="11" y="77"/>
                    </a:lnTo>
                    <a:lnTo>
                      <a:pt x="11" y="75"/>
                    </a:lnTo>
                    <a:lnTo>
                      <a:pt x="12" y="75"/>
                    </a:lnTo>
                    <a:lnTo>
                      <a:pt x="12" y="74"/>
                    </a:lnTo>
                    <a:lnTo>
                      <a:pt x="13" y="74"/>
                    </a:lnTo>
                    <a:lnTo>
                      <a:pt x="14" y="74"/>
                    </a:lnTo>
                    <a:lnTo>
                      <a:pt x="14" y="73"/>
                    </a:lnTo>
                    <a:lnTo>
                      <a:pt x="15" y="73"/>
                    </a:lnTo>
                    <a:lnTo>
                      <a:pt x="15" y="72"/>
                    </a:lnTo>
                    <a:lnTo>
                      <a:pt x="16" y="72"/>
                    </a:lnTo>
                    <a:lnTo>
                      <a:pt x="17" y="72"/>
                    </a:lnTo>
                    <a:lnTo>
                      <a:pt x="17" y="71"/>
                    </a:lnTo>
                    <a:lnTo>
                      <a:pt x="18" y="71"/>
                    </a:lnTo>
                    <a:lnTo>
                      <a:pt x="19" y="70"/>
                    </a:lnTo>
                    <a:lnTo>
                      <a:pt x="20" y="70"/>
                    </a:lnTo>
                    <a:lnTo>
                      <a:pt x="20" y="69"/>
                    </a:lnTo>
                    <a:lnTo>
                      <a:pt x="21" y="69"/>
                    </a:lnTo>
                    <a:lnTo>
                      <a:pt x="22" y="68"/>
                    </a:lnTo>
                    <a:lnTo>
                      <a:pt x="23" y="68"/>
                    </a:lnTo>
                    <a:lnTo>
                      <a:pt x="23" y="66"/>
                    </a:lnTo>
                    <a:lnTo>
                      <a:pt x="24" y="66"/>
                    </a:lnTo>
                    <a:lnTo>
                      <a:pt x="25" y="65"/>
                    </a:lnTo>
                    <a:lnTo>
                      <a:pt x="26" y="65"/>
                    </a:lnTo>
                    <a:lnTo>
                      <a:pt x="26" y="64"/>
                    </a:lnTo>
                    <a:lnTo>
                      <a:pt x="27" y="64"/>
                    </a:lnTo>
                    <a:lnTo>
                      <a:pt x="28" y="64"/>
                    </a:lnTo>
                    <a:lnTo>
                      <a:pt x="28" y="63"/>
                    </a:lnTo>
                    <a:lnTo>
                      <a:pt x="29" y="63"/>
                    </a:lnTo>
                    <a:lnTo>
                      <a:pt x="30" y="62"/>
                    </a:lnTo>
                    <a:lnTo>
                      <a:pt x="31" y="62"/>
                    </a:lnTo>
                    <a:lnTo>
                      <a:pt x="31" y="61"/>
                    </a:lnTo>
                    <a:lnTo>
                      <a:pt x="32" y="61"/>
                    </a:lnTo>
                    <a:lnTo>
                      <a:pt x="33" y="61"/>
                    </a:lnTo>
                    <a:lnTo>
                      <a:pt x="33" y="60"/>
                    </a:lnTo>
                    <a:lnTo>
                      <a:pt x="34" y="60"/>
                    </a:lnTo>
                    <a:lnTo>
                      <a:pt x="34" y="59"/>
                    </a:lnTo>
                    <a:lnTo>
                      <a:pt x="35" y="59"/>
                    </a:lnTo>
                    <a:lnTo>
                      <a:pt x="36" y="59"/>
                    </a:lnTo>
                    <a:lnTo>
                      <a:pt x="36" y="57"/>
                    </a:lnTo>
                    <a:lnTo>
                      <a:pt x="37" y="57"/>
                    </a:lnTo>
                    <a:lnTo>
                      <a:pt x="38" y="57"/>
                    </a:lnTo>
                    <a:lnTo>
                      <a:pt x="38" y="56"/>
                    </a:lnTo>
                    <a:lnTo>
                      <a:pt x="39" y="56"/>
                    </a:lnTo>
                    <a:lnTo>
                      <a:pt x="39" y="55"/>
                    </a:lnTo>
                    <a:lnTo>
                      <a:pt x="40" y="55"/>
                    </a:lnTo>
                    <a:lnTo>
                      <a:pt x="41" y="55"/>
                    </a:lnTo>
                    <a:lnTo>
                      <a:pt x="41" y="54"/>
                    </a:lnTo>
                    <a:lnTo>
                      <a:pt x="42" y="54"/>
                    </a:lnTo>
                    <a:lnTo>
                      <a:pt x="43" y="54"/>
                    </a:lnTo>
                    <a:lnTo>
                      <a:pt x="43" y="53"/>
                    </a:lnTo>
                    <a:lnTo>
                      <a:pt x="44" y="53"/>
                    </a:lnTo>
                    <a:lnTo>
                      <a:pt x="45" y="52"/>
                    </a:lnTo>
                    <a:lnTo>
                      <a:pt x="46" y="52"/>
                    </a:lnTo>
                    <a:lnTo>
                      <a:pt x="46" y="51"/>
                    </a:lnTo>
                    <a:lnTo>
                      <a:pt x="47" y="51"/>
                    </a:lnTo>
                    <a:lnTo>
                      <a:pt x="48" y="50"/>
                    </a:lnTo>
                    <a:lnTo>
                      <a:pt x="49" y="50"/>
                    </a:lnTo>
                    <a:lnTo>
                      <a:pt x="49" y="48"/>
                    </a:lnTo>
                    <a:lnTo>
                      <a:pt x="50" y="48"/>
                    </a:lnTo>
                    <a:lnTo>
                      <a:pt x="51" y="48"/>
                    </a:lnTo>
                    <a:lnTo>
                      <a:pt x="51" y="47"/>
                    </a:lnTo>
                    <a:lnTo>
                      <a:pt x="52" y="47"/>
                    </a:lnTo>
                    <a:lnTo>
                      <a:pt x="52" y="46"/>
                    </a:lnTo>
                    <a:lnTo>
                      <a:pt x="53" y="46"/>
                    </a:lnTo>
                    <a:lnTo>
                      <a:pt x="54" y="46"/>
                    </a:lnTo>
                    <a:lnTo>
                      <a:pt x="54" y="45"/>
                    </a:lnTo>
                    <a:lnTo>
                      <a:pt x="55" y="45"/>
                    </a:lnTo>
                    <a:lnTo>
                      <a:pt x="55" y="44"/>
                    </a:lnTo>
                    <a:lnTo>
                      <a:pt x="56" y="44"/>
                    </a:lnTo>
                    <a:lnTo>
                      <a:pt x="57" y="44"/>
                    </a:lnTo>
                    <a:lnTo>
                      <a:pt x="57" y="43"/>
                    </a:lnTo>
                    <a:lnTo>
                      <a:pt x="58" y="43"/>
                    </a:lnTo>
                    <a:lnTo>
                      <a:pt x="59" y="43"/>
                    </a:lnTo>
                    <a:lnTo>
                      <a:pt x="59" y="42"/>
                    </a:lnTo>
                    <a:lnTo>
                      <a:pt x="60" y="42"/>
                    </a:lnTo>
                    <a:lnTo>
                      <a:pt x="60" y="41"/>
                    </a:lnTo>
                    <a:lnTo>
                      <a:pt x="61" y="41"/>
                    </a:lnTo>
                    <a:lnTo>
                      <a:pt x="62" y="41"/>
                    </a:lnTo>
                    <a:lnTo>
                      <a:pt x="62" y="39"/>
                    </a:lnTo>
                    <a:lnTo>
                      <a:pt x="63" y="39"/>
                    </a:lnTo>
                    <a:lnTo>
                      <a:pt x="64" y="38"/>
                    </a:lnTo>
                    <a:lnTo>
                      <a:pt x="65" y="38"/>
                    </a:lnTo>
                    <a:lnTo>
                      <a:pt x="65" y="37"/>
                    </a:lnTo>
                    <a:lnTo>
                      <a:pt x="66" y="37"/>
                    </a:lnTo>
                    <a:lnTo>
                      <a:pt x="67" y="36"/>
                    </a:lnTo>
                    <a:lnTo>
                      <a:pt x="68" y="36"/>
                    </a:lnTo>
                    <a:lnTo>
                      <a:pt x="69" y="35"/>
                    </a:lnTo>
                    <a:lnTo>
                      <a:pt x="70" y="35"/>
                    </a:lnTo>
                    <a:lnTo>
                      <a:pt x="70" y="34"/>
                    </a:lnTo>
                    <a:lnTo>
                      <a:pt x="71" y="34"/>
                    </a:lnTo>
                    <a:lnTo>
                      <a:pt x="72" y="34"/>
                    </a:lnTo>
                    <a:lnTo>
                      <a:pt x="72" y="33"/>
                    </a:lnTo>
                    <a:lnTo>
                      <a:pt x="73" y="33"/>
                    </a:lnTo>
                    <a:lnTo>
                      <a:pt x="73" y="32"/>
                    </a:lnTo>
                    <a:lnTo>
                      <a:pt x="74" y="32"/>
                    </a:lnTo>
                    <a:lnTo>
                      <a:pt x="75" y="30"/>
                    </a:lnTo>
                    <a:lnTo>
                      <a:pt x="76" y="30"/>
                    </a:lnTo>
                    <a:lnTo>
                      <a:pt x="76" y="29"/>
                    </a:lnTo>
                    <a:lnTo>
                      <a:pt x="77" y="29"/>
                    </a:lnTo>
                    <a:lnTo>
                      <a:pt x="78" y="29"/>
                    </a:lnTo>
                    <a:lnTo>
                      <a:pt x="78" y="28"/>
                    </a:lnTo>
                    <a:lnTo>
                      <a:pt x="79" y="28"/>
                    </a:lnTo>
                    <a:lnTo>
                      <a:pt x="80" y="28"/>
                    </a:lnTo>
                    <a:lnTo>
                      <a:pt x="80" y="27"/>
                    </a:lnTo>
                    <a:lnTo>
                      <a:pt x="81" y="27"/>
                    </a:lnTo>
                    <a:lnTo>
                      <a:pt x="81" y="26"/>
                    </a:lnTo>
                    <a:lnTo>
                      <a:pt x="82" y="26"/>
                    </a:lnTo>
                    <a:lnTo>
                      <a:pt x="83" y="26"/>
                    </a:lnTo>
                    <a:lnTo>
                      <a:pt x="83" y="25"/>
                    </a:lnTo>
                    <a:lnTo>
                      <a:pt x="84" y="25"/>
                    </a:lnTo>
                    <a:lnTo>
                      <a:pt x="85" y="25"/>
                    </a:lnTo>
                    <a:lnTo>
                      <a:pt x="85" y="24"/>
                    </a:lnTo>
                    <a:lnTo>
                      <a:pt x="86" y="24"/>
                    </a:lnTo>
                    <a:lnTo>
                      <a:pt x="86" y="22"/>
                    </a:lnTo>
                    <a:lnTo>
                      <a:pt x="87" y="22"/>
                    </a:lnTo>
                    <a:lnTo>
                      <a:pt x="88" y="22"/>
                    </a:lnTo>
                    <a:lnTo>
                      <a:pt x="88" y="21"/>
                    </a:lnTo>
                    <a:lnTo>
                      <a:pt x="89" y="21"/>
                    </a:lnTo>
                    <a:lnTo>
                      <a:pt x="90" y="21"/>
                    </a:lnTo>
                    <a:lnTo>
                      <a:pt x="90" y="20"/>
                    </a:lnTo>
                    <a:lnTo>
                      <a:pt x="91" y="19"/>
                    </a:lnTo>
                    <a:lnTo>
                      <a:pt x="92" y="19"/>
                    </a:lnTo>
                    <a:lnTo>
                      <a:pt x="93" y="18"/>
                    </a:lnTo>
                    <a:lnTo>
                      <a:pt x="94" y="18"/>
                    </a:lnTo>
                    <a:lnTo>
                      <a:pt x="94" y="17"/>
                    </a:lnTo>
                    <a:lnTo>
                      <a:pt x="95" y="17"/>
                    </a:lnTo>
                    <a:lnTo>
                      <a:pt x="95" y="16"/>
                    </a:lnTo>
                    <a:lnTo>
                      <a:pt x="96" y="16"/>
                    </a:lnTo>
                    <a:lnTo>
                      <a:pt x="97" y="16"/>
                    </a:lnTo>
                    <a:lnTo>
                      <a:pt x="97" y="15"/>
                    </a:lnTo>
                    <a:lnTo>
                      <a:pt x="98" y="15"/>
                    </a:lnTo>
                    <a:lnTo>
                      <a:pt x="99" y="15"/>
                    </a:lnTo>
                    <a:lnTo>
                      <a:pt x="99" y="13"/>
                    </a:lnTo>
                    <a:lnTo>
                      <a:pt x="100" y="13"/>
                    </a:lnTo>
                    <a:lnTo>
                      <a:pt x="100" y="12"/>
                    </a:lnTo>
                    <a:lnTo>
                      <a:pt x="101" y="12"/>
                    </a:lnTo>
                    <a:lnTo>
                      <a:pt x="102" y="12"/>
                    </a:lnTo>
                    <a:lnTo>
                      <a:pt x="102" y="11"/>
                    </a:lnTo>
                    <a:lnTo>
                      <a:pt x="103" y="11"/>
                    </a:lnTo>
                    <a:lnTo>
                      <a:pt x="103" y="10"/>
                    </a:lnTo>
                    <a:lnTo>
                      <a:pt x="104" y="10"/>
                    </a:lnTo>
                    <a:lnTo>
                      <a:pt x="105" y="10"/>
                    </a:lnTo>
                    <a:lnTo>
                      <a:pt x="105" y="9"/>
                    </a:lnTo>
                    <a:lnTo>
                      <a:pt x="106" y="9"/>
                    </a:lnTo>
                    <a:lnTo>
                      <a:pt x="106" y="8"/>
                    </a:lnTo>
                    <a:lnTo>
                      <a:pt x="107" y="8"/>
                    </a:lnTo>
                    <a:lnTo>
                      <a:pt x="108" y="8"/>
                    </a:lnTo>
                    <a:lnTo>
                      <a:pt x="108" y="7"/>
                    </a:lnTo>
                    <a:lnTo>
                      <a:pt x="109" y="7"/>
                    </a:lnTo>
                    <a:lnTo>
                      <a:pt x="109" y="6"/>
                    </a:lnTo>
                    <a:lnTo>
                      <a:pt x="110" y="6"/>
                    </a:lnTo>
                    <a:lnTo>
                      <a:pt x="111" y="6"/>
                    </a:lnTo>
                    <a:lnTo>
                      <a:pt x="111" y="4"/>
                    </a:lnTo>
                    <a:lnTo>
                      <a:pt x="112" y="4"/>
                    </a:lnTo>
                    <a:lnTo>
                      <a:pt x="112" y="3"/>
                    </a:lnTo>
                    <a:lnTo>
                      <a:pt x="113" y="3"/>
                    </a:lnTo>
                    <a:lnTo>
                      <a:pt x="114" y="2"/>
                    </a:lnTo>
                    <a:lnTo>
                      <a:pt x="115" y="2"/>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7" name="Freeform 226">
                <a:extLst>
                  <a:ext uri="{FF2B5EF4-FFF2-40B4-BE49-F238E27FC236}">
                    <a16:creationId xmlns:a16="http://schemas.microsoft.com/office/drawing/2014/main" id="{00000000-0008-0000-0300-0000E3000000}"/>
                  </a:ext>
                </a:extLst>
              </xdr:cNvPr>
              <xdr:cNvSpPr>
                <a:spLocks/>
              </xdr:cNvSpPr>
            </xdr:nvSpPr>
            <xdr:spPr bwMode="auto">
              <a:xfrm>
                <a:off x="4533900" y="2128838"/>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1" y="83"/>
                    </a:lnTo>
                    <a:lnTo>
                      <a:pt x="1" y="82"/>
                    </a:lnTo>
                    <a:lnTo>
                      <a:pt x="2" y="82"/>
                    </a:lnTo>
                    <a:lnTo>
                      <a:pt x="3" y="82"/>
                    </a:lnTo>
                    <a:lnTo>
                      <a:pt x="3" y="81"/>
                    </a:lnTo>
                    <a:lnTo>
                      <a:pt x="4" y="81"/>
                    </a:lnTo>
                    <a:lnTo>
                      <a:pt x="4" y="80"/>
                    </a:lnTo>
                    <a:lnTo>
                      <a:pt x="5" y="80"/>
                    </a:lnTo>
                    <a:lnTo>
                      <a:pt x="5" y="78"/>
                    </a:lnTo>
                    <a:lnTo>
                      <a:pt x="6" y="78"/>
                    </a:lnTo>
                    <a:lnTo>
                      <a:pt x="7" y="78"/>
                    </a:lnTo>
                    <a:lnTo>
                      <a:pt x="7" y="77"/>
                    </a:lnTo>
                    <a:lnTo>
                      <a:pt x="8" y="77"/>
                    </a:lnTo>
                    <a:lnTo>
                      <a:pt x="8" y="76"/>
                    </a:lnTo>
                    <a:lnTo>
                      <a:pt x="9" y="76"/>
                    </a:lnTo>
                    <a:lnTo>
                      <a:pt x="10" y="76"/>
                    </a:lnTo>
                    <a:lnTo>
                      <a:pt x="10" y="75"/>
                    </a:lnTo>
                    <a:lnTo>
                      <a:pt x="11" y="75"/>
                    </a:lnTo>
                    <a:lnTo>
                      <a:pt x="12" y="75"/>
                    </a:lnTo>
                    <a:lnTo>
                      <a:pt x="12" y="74"/>
                    </a:lnTo>
                    <a:lnTo>
                      <a:pt x="13" y="74"/>
                    </a:lnTo>
                    <a:lnTo>
                      <a:pt x="13" y="73"/>
                    </a:lnTo>
                    <a:lnTo>
                      <a:pt x="14" y="73"/>
                    </a:lnTo>
                    <a:lnTo>
                      <a:pt x="15" y="73"/>
                    </a:lnTo>
                    <a:lnTo>
                      <a:pt x="15" y="72"/>
                    </a:lnTo>
                    <a:lnTo>
                      <a:pt x="16" y="72"/>
                    </a:lnTo>
                    <a:lnTo>
                      <a:pt x="17" y="71"/>
                    </a:lnTo>
                    <a:lnTo>
                      <a:pt x="18" y="71"/>
                    </a:lnTo>
                    <a:lnTo>
                      <a:pt x="19" y="69"/>
                    </a:lnTo>
                    <a:lnTo>
                      <a:pt x="20" y="68"/>
                    </a:lnTo>
                    <a:lnTo>
                      <a:pt x="21" y="68"/>
                    </a:lnTo>
                    <a:lnTo>
                      <a:pt x="21" y="67"/>
                    </a:lnTo>
                    <a:lnTo>
                      <a:pt x="22" y="67"/>
                    </a:lnTo>
                    <a:lnTo>
                      <a:pt x="23" y="66"/>
                    </a:lnTo>
                    <a:lnTo>
                      <a:pt x="24" y="66"/>
                    </a:lnTo>
                    <a:lnTo>
                      <a:pt x="24" y="65"/>
                    </a:lnTo>
                    <a:lnTo>
                      <a:pt x="25" y="65"/>
                    </a:lnTo>
                    <a:lnTo>
                      <a:pt x="26" y="65"/>
                    </a:lnTo>
                    <a:lnTo>
                      <a:pt x="26" y="64"/>
                    </a:lnTo>
                    <a:lnTo>
                      <a:pt x="27" y="64"/>
                    </a:lnTo>
                    <a:lnTo>
                      <a:pt x="27" y="63"/>
                    </a:lnTo>
                    <a:lnTo>
                      <a:pt x="28" y="63"/>
                    </a:lnTo>
                    <a:lnTo>
                      <a:pt x="29" y="63"/>
                    </a:lnTo>
                    <a:lnTo>
                      <a:pt x="29" y="62"/>
                    </a:lnTo>
                    <a:lnTo>
                      <a:pt x="30" y="62"/>
                    </a:lnTo>
                    <a:lnTo>
                      <a:pt x="31" y="62"/>
                    </a:lnTo>
                    <a:lnTo>
                      <a:pt x="31" y="60"/>
                    </a:lnTo>
                    <a:lnTo>
                      <a:pt x="32" y="60"/>
                    </a:lnTo>
                    <a:lnTo>
                      <a:pt x="32" y="59"/>
                    </a:lnTo>
                    <a:lnTo>
                      <a:pt x="33" y="59"/>
                    </a:lnTo>
                    <a:lnTo>
                      <a:pt x="34" y="58"/>
                    </a:lnTo>
                    <a:lnTo>
                      <a:pt x="35" y="58"/>
                    </a:lnTo>
                    <a:lnTo>
                      <a:pt x="35" y="57"/>
                    </a:lnTo>
                    <a:lnTo>
                      <a:pt x="36" y="57"/>
                    </a:lnTo>
                    <a:lnTo>
                      <a:pt x="36" y="56"/>
                    </a:lnTo>
                    <a:lnTo>
                      <a:pt x="37" y="56"/>
                    </a:lnTo>
                    <a:lnTo>
                      <a:pt x="38" y="56"/>
                    </a:lnTo>
                    <a:lnTo>
                      <a:pt x="38" y="55"/>
                    </a:lnTo>
                    <a:lnTo>
                      <a:pt x="39" y="55"/>
                    </a:lnTo>
                    <a:lnTo>
                      <a:pt x="40" y="55"/>
                    </a:lnTo>
                    <a:lnTo>
                      <a:pt x="40" y="54"/>
                    </a:lnTo>
                    <a:lnTo>
                      <a:pt x="41" y="54"/>
                    </a:lnTo>
                    <a:lnTo>
                      <a:pt x="41" y="53"/>
                    </a:lnTo>
                    <a:lnTo>
                      <a:pt x="42" y="53"/>
                    </a:lnTo>
                    <a:lnTo>
                      <a:pt x="43" y="53"/>
                    </a:lnTo>
                    <a:lnTo>
                      <a:pt x="43" y="51"/>
                    </a:lnTo>
                    <a:lnTo>
                      <a:pt x="44" y="51"/>
                    </a:lnTo>
                    <a:lnTo>
                      <a:pt x="44" y="50"/>
                    </a:lnTo>
                    <a:lnTo>
                      <a:pt x="45" y="50"/>
                    </a:lnTo>
                    <a:lnTo>
                      <a:pt x="46" y="50"/>
                    </a:lnTo>
                    <a:lnTo>
                      <a:pt x="46" y="49"/>
                    </a:lnTo>
                    <a:lnTo>
                      <a:pt x="47" y="49"/>
                    </a:lnTo>
                    <a:lnTo>
                      <a:pt x="47" y="48"/>
                    </a:lnTo>
                    <a:lnTo>
                      <a:pt x="48" y="48"/>
                    </a:lnTo>
                    <a:lnTo>
                      <a:pt x="49" y="48"/>
                    </a:lnTo>
                    <a:lnTo>
                      <a:pt x="49" y="47"/>
                    </a:lnTo>
                    <a:lnTo>
                      <a:pt x="50" y="47"/>
                    </a:lnTo>
                    <a:lnTo>
                      <a:pt x="50" y="46"/>
                    </a:lnTo>
                    <a:lnTo>
                      <a:pt x="51" y="46"/>
                    </a:lnTo>
                    <a:lnTo>
                      <a:pt x="52" y="46"/>
                    </a:lnTo>
                    <a:lnTo>
                      <a:pt x="52" y="45"/>
                    </a:lnTo>
                    <a:lnTo>
                      <a:pt x="53" y="45"/>
                    </a:lnTo>
                    <a:lnTo>
                      <a:pt x="54" y="45"/>
                    </a:lnTo>
                    <a:lnTo>
                      <a:pt x="54" y="44"/>
                    </a:lnTo>
                    <a:lnTo>
                      <a:pt x="55" y="44"/>
                    </a:lnTo>
                    <a:lnTo>
                      <a:pt x="55" y="42"/>
                    </a:lnTo>
                    <a:lnTo>
                      <a:pt x="56" y="42"/>
                    </a:lnTo>
                    <a:lnTo>
                      <a:pt x="57" y="42"/>
                    </a:lnTo>
                    <a:lnTo>
                      <a:pt x="57" y="41"/>
                    </a:lnTo>
                    <a:lnTo>
                      <a:pt x="58" y="41"/>
                    </a:lnTo>
                    <a:lnTo>
                      <a:pt x="59" y="41"/>
                    </a:lnTo>
                    <a:lnTo>
                      <a:pt x="59" y="40"/>
                    </a:lnTo>
                    <a:lnTo>
                      <a:pt x="60" y="40"/>
                    </a:lnTo>
                    <a:lnTo>
                      <a:pt x="61" y="40"/>
                    </a:lnTo>
                    <a:lnTo>
                      <a:pt x="61" y="39"/>
                    </a:lnTo>
                    <a:lnTo>
                      <a:pt x="62" y="39"/>
                    </a:lnTo>
                    <a:lnTo>
                      <a:pt x="62" y="38"/>
                    </a:lnTo>
                    <a:lnTo>
                      <a:pt x="63" y="38"/>
                    </a:lnTo>
                    <a:lnTo>
                      <a:pt x="64" y="38"/>
                    </a:lnTo>
                    <a:lnTo>
                      <a:pt x="64" y="37"/>
                    </a:lnTo>
                    <a:lnTo>
                      <a:pt x="65" y="37"/>
                    </a:lnTo>
                    <a:lnTo>
                      <a:pt x="66" y="37"/>
                    </a:lnTo>
                    <a:lnTo>
                      <a:pt x="66" y="36"/>
                    </a:lnTo>
                    <a:lnTo>
                      <a:pt x="67" y="36"/>
                    </a:lnTo>
                    <a:lnTo>
                      <a:pt x="68" y="35"/>
                    </a:lnTo>
                    <a:lnTo>
                      <a:pt x="69" y="35"/>
                    </a:lnTo>
                    <a:lnTo>
                      <a:pt x="69" y="33"/>
                    </a:lnTo>
                    <a:lnTo>
                      <a:pt x="70" y="33"/>
                    </a:lnTo>
                    <a:lnTo>
                      <a:pt x="71" y="32"/>
                    </a:lnTo>
                    <a:lnTo>
                      <a:pt x="72" y="32"/>
                    </a:lnTo>
                    <a:lnTo>
                      <a:pt x="72" y="31"/>
                    </a:lnTo>
                    <a:lnTo>
                      <a:pt x="73" y="31"/>
                    </a:lnTo>
                    <a:lnTo>
                      <a:pt x="74" y="30"/>
                    </a:lnTo>
                    <a:lnTo>
                      <a:pt x="75" y="30"/>
                    </a:lnTo>
                    <a:lnTo>
                      <a:pt x="75" y="29"/>
                    </a:lnTo>
                    <a:lnTo>
                      <a:pt x="76" y="29"/>
                    </a:lnTo>
                    <a:lnTo>
                      <a:pt x="77" y="29"/>
                    </a:lnTo>
                    <a:lnTo>
                      <a:pt x="77" y="28"/>
                    </a:lnTo>
                    <a:lnTo>
                      <a:pt x="78" y="28"/>
                    </a:lnTo>
                    <a:lnTo>
                      <a:pt x="78" y="27"/>
                    </a:lnTo>
                    <a:lnTo>
                      <a:pt x="79" y="27"/>
                    </a:lnTo>
                    <a:lnTo>
                      <a:pt x="80" y="27"/>
                    </a:lnTo>
                    <a:lnTo>
                      <a:pt x="80" y="25"/>
                    </a:lnTo>
                    <a:lnTo>
                      <a:pt x="81" y="25"/>
                    </a:lnTo>
                    <a:lnTo>
                      <a:pt x="82" y="25"/>
                    </a:lnTo>
                    <a:lnTo>
                      <a:pt x="82" y="24"/>
                    </a:lnTo>
                    <a:lnTo>
                      <a:pt x="83" y="24"/>
                    </a:lnTo>
                    <a:lnTo>
                      <a:pt x="83" y="23"/>
                    </a:lnTo>
                    <a:lnTo>
                      <a:pt x="84" y="23"/>
                    </a:lnTo>
                    <a:lnTo>
                      <a:pt x="85" y="23"/>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6"/>
                    </a:lnTo>
                    <a:lnTo>
                      <a:pt x="94" y="16"/>
                    </a:lnTo>
                    <a:lnTo>
                      <a:pt x="94" y="15"/>
                    </a:lnTo>
                    <a:lnTo>
                      <a:pt x="95" y="15"/>
                    </a:lnTo>
                    <a:lnTo>
                      <a:pt x="96" y="15"/>
                    </a:lnTo>
                    <a:lnTo>
                      <a:pt x="96" y="14"/>
                    </a:lnTo>
                    <a:lnTo>
                      <a:pt x="97" y="14"/>
                    </a:lnTo>
                    <a:lnTo>
                      <a:pt x="97" y="13"/>
                    </a:lnTo>
                    <a:lnTo>
                      <a:pt x="98" y="13"/>
                    </a:lnTo>
                    <a:lnTo>
                      <a:pt x="99" y="13"/>
                    </a:lnTo>
                    <a:lnTo>
                      <a:pt x="99" y="12"/>
                    </a:lnTo>
                    <a:lnTo>
                      <a:pt x="100" y="12"/>
                    </a:lnTo>
                    <a:lnTo>
                      <a:pt x="101" y="11"/>
                    </a:lnTo>
                    <a:lnTo>
                      <a:pt x="102" y="11"/>
                    </a:lnTo>
                    <a:lnTo>
                      <a:pt x="102" y="10"/>
                    </a:lnTo>
                    <a:lnTo>
                      <a:pt x="103" y="10"/>
                    </a:lnTo>
                    <a:lnTo>
                      <a:pt x="104" y="10"/>
                    </a:lnTo>
                    <a:lnTo>
                      <a:pt x="104" y="9"/>
                    </a:lnTo>
                    <a:lnTo>
                      <a:pt x="105" y="9"/>
                    </a:lnTo>
                    <a:lnTo>
                      <a:pt x="105" y="7"/>
                    </a:lnTo>
                    <a:lnTo>
                      <a:pt x="106" y="7"/>
                    </a:lnTo>
                    <a:lnTo>
                      <a:pt x="107" y="6"/>
                    </a:lnTo>
                    <a:lnTo>
                      <a:pt x="108" y="6"/>
                    </a:lnTo>
                    <a:lnTo>
                      <a:pt x="108" y="5"/>
                    </a:lnTo>
                    <a:lnTo>
                      <a:pt x="109" y="5"/>
                    </a:lnTo>
                    <a:lnTo>
                      <a:pt x="110" y="5"/>
                    </a:lnTo>
                    <a:lnTo>
                      <a:pt x="110" y="4"/>
                    </a:lnTo>
                    <a:lnTo>
                      <a:pt x="111" y="4"/>
                    </a:lnTo>
                    <a:lnTo>
                      <a:pt x="112" y="4"/>
                    </a:lnTo>
                    <a:lnTo>
                      <a:pt x="112" y="3"/>
                    </a:lnTo>
                    <a:lnTo>
                      <a:pt x="113" y="3"/>
                    </a:lnTo>
                    <a:lnTo>
                      <a:pt x="114" y="2"/>
                    </a:lnTo>
                    <a:lnTo>
                      <a:pt x="115" y="2"/>
                    </a:lnTo>
                    <a:lnTo>
                      <a:pt x="115" y="1"/>
                    </a:lnTo>
                    <a:lnTo>
                      <a:pt x="116" y="1"/>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8" name="Freeform 227">
                <a:extLst>
                  <a:ext uri="{FF2B5EF4-FFF2-40B4-BE49-F238E27FC236}">
                    <a16:creationId xmlns:a16="http://schemas.microsoft.com/office/drawing/2014/main" id="{00000000-0008-0000-0300-0000E4000000}"/>
                  </a:ext>
                </a:extLst>
              </xdr:cNvPr>
              <xdr:cNvSpPr>
                <a:spLocks/>
              </xdr:cNvSpPr>
            </xdr:nvSpPr>
            <xdr:spPr bwMode="auto">
              <a:xfrm>
                <a:off x="4721225" y="1995488"/>
                <a:ext cx="185738" cy="133350"/>
              </a:xfrm>
              <a:custGeom>
                <a:avLst/>
                <a:gdLst>
                  <a:gd name="T0" fmla="*/ 2147483647 w 117"/>
                  <a:gd name="T1" fmla="*/ 2147483647 h 84"/>
                  <a:gd name="T2" fmla="*/ 2147483647 w 117"/>
                  <a:gd name="T3" fmla="*/ 2147483647 h 84"/>
                  <a:gd name="T4" fmla="*/ 2147483647 w 117"/>
                  <a:gd name="T5" fmla="*/ 2147483647 h 84"/>
                  <a:gd name="T6" fmla="*/ 2147483647 w 117"/>
                  <a:gd name="T7" fmla="*/ 2147483647 h 84"/>
                  <a:gd name="T8" fmla="*/ 2147483647 w 117"/>
                  <a:gd name="T9" fmla="*/ 2147483647 h 84"/>
                  <a:gd name="T10" fmla="*/ 2147483647 w 117"/>
                  <a:gd name="T11" fmla="*/ 2147483647 h 84"/>
                  <a:gd name="T12" fmla="*/ 2147483647 w 117"/>
                  <a:gd name="T13" fmla="*/ 2147483647 h 84"/>
                  <a:gd name="T14" fmla="*/ 2147483647 w 117"/>
                  <a:gd name="T15" fmla="*/ 2147483647 h 84"/>
                  <a:gd name="T16" fmla="*/ 2147483647 w 117"/>
                  <a:gd name="T17" fmla="*/ 2147483647 h 84"/>
                  <a:gd name="T18" fmla="*/ 2147483647 w 117"/>
                  <a:gd name="T19" fmla="*/ 2147483647 h 84"/>
                  <a:gd name="T20" fmla="*/ 2147483647 w 117"/>
                  <a:gd name="T21" fmla="*/ 2147483647 h 84"/>
                  <a:gd name="T22" fmla="*/ 2147483647 w 117"/>
                  <a:gd name="T23" fmla="*/ 2147483647 h 84"/>
                  <a:gd name="T24" fmla="*/ 2147483647 w 117"/>
                  <a:gd name="T25" fmla="*/ 2147483647 h 84"/>
                  <a:gd name="T26" fmla="*/ 2147483647 w 117"/>
                  <a:gd name="T27" fmla="*/ 2147483647 h 84"/>
                  <a:gd name="T28" fmla="*/ 2147483647 w 117"/>
                  <a:gd name="T29" fmla="*/ 2147483647 h 84"/>
                  <a:gd name="T30" fmla="*/ 2147483647 w 117"/>
                  <a:gd name="T31" fmla="*/ 2147483647 h 84"/>
                  <a:gd name="T32" fmla="*/ 2147483647 w 117"/>
                  <a:gd name="T33" fmla="*/ 2147483647 h 84"/>
                  <a:gd name="T34" fmla="*/ 2147483647 w 117"/>
                  <a:gd name="T35" fmla="*/ 2147483647 h 84"/>
                  <a:gd name="T36" fmla="*/ 2147483647 w 117"/>
                  <a:gd name="T37" fmla="*/ 2147483647 h 84"/>
                  <a:gd name="T38" fmla="*/ 2147483647 w 117"/>
                  <a:gd name="T39" fmla="*/ 2147483647 h 84"/>
                  <a:gd name="T40" fmla="*/ 2147483647 w 117"/>
                  <a:gd name="T41" fmla="*/ 2147483647 h 84"/>
                  <a:gd name="T42" fmla="*/ 2147483647 w 117"/>
                  <a:gd name="T43" fmla="*/ 2147483647 h 84"/>
                  <a:gd name="T44" fmla="*/ 2147483647 w 117"/>
                  <a:gd name="T45" fmla="*/ 2147483647 h 84"/>
                  <a:gd name="T46" fmla="*/ 2147483647 w 117"/>
                  <a:gd name="T47" fmla="*/ 2147483647 h 84"/>
                  <a:gd name="T48" fmla="*/ 2147483647 w 117"/>
                  <a:gd name="T49" fmla="*/ 2147483647 h 84"/>
                  <a:gd name="T50" fmla="*/ 2147483647 w 117"/>
                  <a:gd name="T51" fmla="*/ 2147483647 h 84"/>
                  <a:gd name="T52" fmla="*/ 2147483647 w 117"/>
                  <a:gd name="T53" fmla="*/ 2147483647 h 84"/>
                  <a:gd name="T54" fmla="*/ 2147483647 w 117"/>
                  <a:gd name="T55" fmla="*/ 2147483647 h 84"/>
                  <a:gd name="T56" fmla="*/ 2147483647 w 117"/>
                  <a:gd name="T57" fmla="*/ 2147483647 h 84"/>
                  <a:gd name="T58" fmla="*/ 2147483647 w 117"/>
                  <a:gd name="T59" fmla="*/ 2147483647 h 84"/>
                  <a:gd name="T60" fmla="*/ 2147483647 w 117"/>
                  <a:gd name="T61" fmla="*/ 2147483647 h 84"/>
                  <a:gd name="T62" fmla="*/ 2147483647 w 117"/>
                  <a:gd name="T63" fmla="*/ 2147483647 h 84"/>
                  <a:gd name="T64" fmla="*/ 2147483647 w 117"/>
                  <a:gd name="T65" fmla="*/ 2147483647 h 84"/>
                  <a:gd name="T66" fmla="*/ 2147483647 w 117"/>
                  <a:gd name="T67" fmla="*/ 2147483647 h 84"/>
                  <a:gd name="T68" fmla="*/ 2147483647 w 117"/>
                  <a:gd name="T69" fmla="*/ 2147483647 h 84"/>
                  <a:gd name="T70" fmla="*/ 2147483647 w 117"/>
                  <a:gd name="T71" fmla="*/ 2147483647 h 84"/>
                  <a:gd name="T72" fmla="*/ 2147483647 w 117"/>
                  <a:gd name="T73" fmla="*/ 2147483647 h 84"/>
                  <a:gd name="T74" fmla="*/ 2147483647 w 117"/>
                  <a:gd name="T75" fmla="*/ 2147483647 h 84"/>
                  <a:gd name="T76" fmla="*/ 2147483647 w 117"/>
                  <a:gd name="T77" fmla="*/ 2147483647 h 84"/>
                  <a:gd name="T78" fmla="*/ 2147483647 w 117"/>
                  <a:gd name="T79" fmla="*/ 2147483647 h 84"/>
                  <a:gd name="T80" fmla="*/ 2147483647 w 117"/>
                  <a:gd name="T81" fmla="*/ 2147483647 h 84"/>
                  <a:gd name="T82" fmla="*/ 2147483647 w 117"/>
                  <a:gd name="T83" fmla="*/ 2147483647 h 84"/>
                  <a:gd name="T84" fmla="*/ 2147483647 w 117"/>
                  <a:gd name="T85" fmla="*/ 2147483647 h 84"/>
                  <a:gd name="T86" fmla="*/ 2147483647 w 117"/>
                  <a:gd name="T87" fmla="*/ 2147483647 h 84"/>
                  <a:gd name="T88" fmla="*/ 2147483647 w 117"/>
                  <a:gd name="T89" fmla="*/ 2147483647 h 84"/>
                  <a:gd name="T90" fmla="*/ 2147483647 w 117"/>
                  <a:gd name="T91" fmla="*/ 2147483647 h 84"/>
                  <a:gd name="T92" fmla="*/ 2147483647 w 117"/>
                  <a:gd name="T93" fmla="*/ 2147483647 h 84"/>
                  <a:gd name="T94" fmla="*/ 2147483647 w 117"/>
                  <a:gd name="T95" fmla="*/ 2147483647 h 84"/>
                  <a:gd name="T96" fmla="*/ 2147483647 w 117"/>
                  <a:gd name="T97" fmla="*/ 2147483647 h 84"/>
                  <a:gd name="T98" fmla="*/ 2147483647 w 117"/>
                  <a:gd name="T99" fmla="*/ 2147483647 h 84"/>
                  <a:gd name="T100" fmla="*/ 2147483647 w 117"/>
                  <a:gd name="T101" fmla="*/ 2147483647 h 84"/>
                  <a:gd name="T102" fmla="*/ 2147483647 w 117"/>
                  <a:gd name="T103" fmla="*/ 2147483647 h 84"/>
                  <a:gd name="T104" fmla="*/ 2147483647 w 117"/>
                  <a:gd name="T105" fmla="*/ 2147483647 h 84"/>
                  <a:gd name="T106" fmla="*/ 2147483647 w 117"/>
                  <a:gd name="T107" fmla="*/ 2147483647 h 84"/>
                  <a:gd name="T108" fmla="*/ 2147483647 w 117"/>
                  <a:gd name="T109" fmla="*/ 2147483647 h 84"/>
                  <a:gd name="T110" fmla="*/ 2147483647 w 117"/>
                  <a:gd name="T111" fmla="*/ 2147483647 h 8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4">
                    <a:moveTo>
                      <a:pt x="0" y="84"/>
                    </a:moveTo>
                    <a:lnTo>
                      <a:pt x="0" y="84"/>
                    </a:lnTo>
                    <a:lnTo>
                      <a:pt x="1" y="82"/>
                    </a:lnTo>
                    <a:lnTo>
                      <a:pt x="2" y="82"/>
                    </a:lnTo>
                    <a:lnTo>
                      <a:pt x="2" y="81"/>
                    </a:lnTo>
                    <a:lnTo>
                      <a:pt x="3" y="81"/>
                    </a:lnTo>
                    <a:lnTo>
                      <a:pt x="4" y="81"/>
                    </a:lnTo>
                    <a:lnTo>
                      <a:pt x="4" y="80"/>
                    </a:lnTo>
                    <a:lnTo>
                      <a:pt x="5" y="80"/>
                    </a:lnTo>
                    <a:lnTo>
                      <a:pt x="5" y="79"/>
                    </a:lnTo>
                    <a:lnTo>
                      <a:pt x="6" y="79"/>
                    </a:lnTo>
                    <a:lnTo>
                      <a:pt x="7" y="79"/>
                    </a:lnTo>
                    <a:lnTo>
                      <a:pt x="7" y="78"/>
                    </a:lnTo>
                    <a:lnTo>
                      <a:pt x="8" y="78"/>
                    </a:lnTo>
                    <a:lnTo>
                      <a:pt x="9" y="78"/>
                    </a:lnTo>
                    <a:lnTo>
                      <a:pt x="9" y="77"/>
                    </a:lnTo>
                    <a:lnTo>
                      <a:pt x="10" y="77"/>
                    </a:lnTo>
                    <a:lnTo>
                      <a:pt x="10" y="76"/>
                    </a:lnTo>
                    <a:lnTo>
                      <a:pt x="11" y="76"/>
                    </a:lnTo>
                    <a:lnTo>
                      <a:pt x="12" y="76"/>
                    </a:lnTo>
                    <a:lnTo>
                      <a:pt x="12" y="75"/>
                    </a:lnTo>
                    <a:lnTo>
                      <a:pt x="13" y="75"/>
                    </a:lnTo>
                    <a:lnTo>
                      <a:pt x="14" y="73"/>
                    </a:lnTo>
                    <a:lnTo>
                      <a:pt x="15" y="73"/>
                    </a:lnTo>
                    <a:lnTo>
                      <a:pt x="15" y="72"/>
                    </a:lnTo>
                    <a:lnTo>
                      <a:pt x="16" y="72"/>
                    </a:lnTo>
                    <a:lnTo>
                      <a:pt x="17" y="71"/>
                    </a:lnTo>
                    <a:lnTo>
                      <a:pt x="18" y="71"/>
                    </a:lnTo>
                    <a:lnTo>
                      <a:pt x="18" y="70"/>
                    </a:lnTo>
                    <a:lnTo>
                      <a:pt x="19" y="70"/>
                    </a:lnTo>
                    <a:lnTo>
                      <a:pt x="20" y="69"/>
                    </a:lnTo>
                    <a:lnTo>
                      <a:pt x="21" y="69"/>
                    </a:lnTo>
                    <a:lnTo>
                      <a:pt x="21" y="68"/>
                    </a:lnTo>
                    <a:lnTo>
                      <a:pt x="22" y="68"/>
                    </a:lnTo>
                    <a:lnTo>
                      <a:pt x="23" y="68"/>
                    </a:lnTo>
                    <a:lnTo>
                      <a:pt x="23" y="67"/>
                    </a:lnTo>
                    <a:lnTo>
                      <a:pt x="24" y="67"/>
                    </a:lnTo>
                    <a:lnTo>
                      <a:pt x="25" y="67"/>
                    </a:lnTo>
                    <a:lnTo>
                      <a:pt x="25" y="66"/>
                    </a:lnTo>
                    <a:lnTo>
                      <a:pt x="26" y="66"/>
                    </a:lnTo>
                    <a:lnTo>
                      <a:pt x="26" y="64"/>
                    </a:lnTo>
                    <a:lnTo>
                      <a:pt x="27" y="64"/>
                    </a:lnTo>
                    <a:lnTo>
                      <a:pt x="28" y="64"/>
                    </a:lnTo>
                    <a:lnTo>
                      <a:pt x="28" y="63"/>
                    </a:lnTo>
                    <a:lnTo>
                      <a:pt x="29" y="63"/>
                    </a:lnTo>
                    <a:lnTo>
                      <a:pt x="30" y="63"/>
                    </a:lnTo>
                    <a:lnTo>
                      <a:pt x="30" y="62"/>
                    </a:lnTo>
                    <a:lnTo>
                      <a:pt x="31" y="62"/>
                    </a:lnTo>
                    <a:lnTo>
                      <a:pt x="31" y="61"/>
                    </a:lnTo>
                    <a:lnTo>
                      <a:pt x="32" y="61"/>
                    </a:lnTo>
                    <a:lnTo>
                      <a:pt x="33" y="61"/>
                    </a:lnTo>
                    <a:lnTo>
                      <a:pt x="33" y="60"/>
                    </a:lnTo>
                    <a:lnTo>
                      <a:pt x="34" y="60"/>
                    </a:lnTo>
                    <a:lnTo>
                      <a:pt x="35" y="59"/>
                    </a:lnTo>
                    <a:lnTo>
                      <a:pt x="36" y="59"/>
                    </a:lnTo>
                    <a:lnTo>
                      <a:pt x="36" y="58"/>
                    </a:lnTo>
                    <a:lnTo>
                      <a:pt x="37" y="58"/>
                    </a:lnTo>
                    <a:lnTo>
                      <a:pt x="38" y="57"/>
                    </a:lnTo>
                    <a:lnTo>
                      <a:pt x="39" y="57"/>
                    </a:lnTo>
                    <a:lnTo>
                      <a:pt x="39" y="55"/>
                    </a:lnTo>
                    <a:lnTo>
                      <a:pt x="40" y="55"/>
                    </a:lnTo>
                    <a:lnTo>
                      <a:pt x="40" y="54"/>
                    </a:lnTo>
                    <a:lnTo>
                      <a:pt x="41" y="54"/>
                    </a:lnTo>
                    <a:lnTo>
                      <a:pt x="42" y="54"/>
                    </a:lnTo>
                    <a:lnTo>
                      <a:pt x="42" y="53"/>
                    </a:lnTo>
                    <a:lnTo>
                      <a:pt x="43" y="53"/>
                    </a:lnTo>
                    <a:lnTo>
                      <a:pt x="44" y="53"/>
                    </a:lnTo>
                    <a:lnTo>
                      <a:pt x="44" y="52"/>
                    </a:lnTo>
                    <a:lnTo>
                      <a:pt x="45" y="52"/>
                    </a:lnTo>
                    <a:lnTo>
                      <a:pt x="45" y="51"/>
                    </a:lnTo>
                    <a:lnTo>
                      <a:pt x="46" y="51"/>
                    </a:lnTo>
                    <a:lnTo>
                      <a:pt x="47" y="51"/>
                    </a:lnTo>
                    <a:lnTo>
                      <a:pt x="47" y="50"/>
                    </a:lnTo>
                    <a:lnTo>
                      <a:pt x="48" y="50"/>
                    </a:lnTo>
                    <a:lnTo>
                      <a:pt x="49" y="49"/>
                    </a:lnTo>
                    <a:lnTo>
                      <a:pt x="50" y="49"/>
                    </a:lnTo>
                    <a:lnTo>
                      <a:pt x="50" y="48"/>
                    </a:lnTo>
                    <a:lnTo>
                      <a:pt x="51" y="48"/>
                    </a:lnTo>
                    <a:lnTo>
                      <a:pt x="52" y="46"/>
                    </a:lnTo>
                    <a:lnTo>
                      <a:pt x="53" y="46"/>
                    </a:lnTo>
                    <a:lnTo>
                      <a:pt x="53" y="45"/>
                    </a:lnTo>
                    <a:lnTo>
                      <a:pt x="54" y="45"/>
                    </a:lnTo>
                    <a:lnTo>
                      <a:pt x="55" y="45"/>
                    </a:lnTo>
                    <a:lnTo>
                      <a:pt x="55" y="44"/>
                    </a:lnTo>
                    <a:lnTo>
                      <a:pt x="56" y="44"/>
                    </a:lnTo>
                    <a:lnTo>
                      <a:pt x="57" y="43"/>
                    </a:lnTo>
                    <a:lnTo>
                      <a:pt x="58" y="43"/>
                    </a:lnTo>
                    <a:lnTo>
                      <a:pt x="58" y="42"/>
                    </a:lnTo>
                    <a:lnTo>
                      <a:pt x="59" y="42"/>
                    </a:lnTo>
                    <a:lnTo>
                      <a:pt x="60" y="42"/>
                    </a:lnTo>
                    <a:lnTo>
                      <a:pt x="60" y="41"/>
                    </a:lnTo>
                    <a:lnTo>
                      <a:pt x="61" y="41"/>
                    </a:lnTo>
                    <a:lnTo>
                      <a:pt x="61" y="40"/>
                    </a:lnTo>
                    <a:lnTo>
                      <a:pt x="62" y="40"/>
                    </a:lnTo>
                    <a:lnTo>
                      <a:pt x="63" y="40"/>
                    </a:lnTo>
                    <a:lnTo>
                      <a:pt x="63" y="39"/>
                    </a:lnTo>
                    <a:lnTo>
                      <a:pt x="64" y="39"/>
                    </a:lnTo>
                    <a:lnTo>
                      <a:pt x="65" y="37"/>
                    </a:lnTo>
                    <a:lnTo>
                      <a:pt x="66" y="37"/>
                    </a:lnTo>
                    <a:lnTo>
                      <a:pt x="66" y="36"/>
                    </a:lnTo>
                    <a:lnTo>
                      <a:pt x="67" y="36"/>
                    </a:lnTo>
                    <a:lnTo>
                      <a:pt x="68" y="35"/>
                    </a:lnTo>
                    <a:lnTo>
                      <a:pt x="69" y="35"/>
                    </a:lnTo>
                    <a:lnTo>
                      <a:pt x="69" y="34"/>
                    </a:lnTo>
                    <a:lnTo>
                      <a:pt x="70" y="34"/>
                    </a:lnTo>
                    <a:lnTo>
                      <a:pt x="71" y="33"/>
                    </a:lnTo>
                    <a:lnTo>
                      <a:pt x="72" y="33"/>
                    </a:lnTo>
                    <a:lnTo>
                      <a:pt x="72" y="32"/>
                    </a:lnTo>
                    <a:lnTo>
                      <a:pt x="73" y="32"/>
                    </a:lnTo>
                    <a:lnTo>
                      <a:pt x="74" y="32"/>
                    </a:lnTo>
                    <a:lnTo>
                      <a:pt x="74" y="31"/>
                    </a:lnTo>
                    <a:lnTo>
                      <a:pt x="75" y="31"/>
                    </a:lnTo>
                    <a:lnTo>
                      <a:pt x="75" y="29"/>
                    </a:lnTo>
                    <a:lnTo>
                      <a:pt x="76" y="29"/>
                    </a:lnTo>
                    <a:lnTo>
                      <a:pt x="77" y="29"/>
                    </a:lnTo>
                    <a:lnTo>
                      <a:pt x="77" y="28"/>
                    </a:lnTo>
                    <a:lnTo>
                      <a:pt x="78" y="28"/>
                    </a:lnTo>
                    <a:lnTo>
                      <a:pt x="79" y="28"/>
                    </a:lnTo>
                    <a:lnTo>
                      <a:pt x="79" y="27"/>
                    </a:lnTo>
                    <a:lnTo>
                      <a:pt x="80" y="27"/>
                    </a:lnTo>
                    <a:lnTo>
                      <a:pt x="81" y="26"/>
                    </a:lnTo>
                    <a:lnTo>
                      <a:pt x="82" y="26"/>
                    </a:lnTo>
                    <a:lnTo>
                      <a:pt x="82" y="25"/>
                    </a:lnTo>
                    <a:lnTo>
                      <a:pt x="83" y="25"/>
                    </a:lnTo>
                    <a:lnTo>
                      <a:pt x="83" y="24"/>
                    </a:lnTo>
                    <a:lnTo>
                      <a:pt x="84" y="24"/>
                    </a:lnTo>
                    <a:lnTo>
                      <a:pt x="85" y="24"/>
                    </a:lnTo>
                    <a:lnTo>
                      <a:pt x="85" y="23"/>
                    </a:lnTo>
                    <a:lnTo>
                      <a:pt x="86" y="23"/>
                    </a:lnTo>
                    <a:lnTo>
                      <a:pt x="86" y="22"/>
                    </a:lnTo>
                    <a:lnTo>
                      <a:pt x="87" y="22"/>
                    </a:lnTo>
                    <a:lnTo>
                      <a:pt x="88" y="22"/>
                    </a:lnTo>
                    <a:lnTo>
                      <a:pt x="88" y="20"/>
                    </a:lnTo>
                    <a:lnTo>
                      <a:pt x="89" y="20"/>
                    </a:lnTo>
                    <a:lnTo>
                      <a:pt x="90" y="19"/>
                    </a:lnTo>
                    <a:lnTo>
                      <a:pt x="91" y="19"/>
                    </a:lnTo>
                    <a:lnTo>
                      <a:pt x="91" y="18"/>
                    </a:lnTo>
                    <a:lnTo>
                      <a:pt x="92" y="18"/>
                    </a:lnTo>
                    <a:lnTo>
                      <a:pt x="93" y="18"/>
                    </a:lnTo>
                    <a:lnTo>
                      <a:pt x="93" y="17"/>
                    </a:lnTo>
                    <a:lnTo>
                      <a:pt x="94" y="17"/>
                    </a:lnTo>
                    <a:lnTo>
                      <a:pt x="95" y="16"/>
                    </a:lnTo>
                    <a:lnTo>
                      <a:pt x="96" y="16"/>
                    </a:lnTo>
                    <a:lnTo>
                      <a:pt x="96" y="15"/>
                    </a:lnTo>
                    <a:lnTo>
                      <a:pt x="97" y="15"/>
                    </a:lnTo>
                    <a:lnTo>
                      <a:pt x="98" y="14"/>
                    </a:lnTo>
                    <a:lnTo>
                      <a:pt x="99" y="14"/>
                    </a:lnTo>
                    <a:lnTo>
                      <a:pt x="99" y="13"/>
                    </a:lnTo>
                    <a:lnTo>
                      <a:pt x="100" y="13"/>
                    </a:lnTo>
                    <a:lnTo>
                      <a:pt x="101" y="11"/>
                    </a:lnTo>
                    <a:lnTo>
                      <a:pt x="102" y="11"/>
                    </a:lnTo>
                    <a:lnTo>
                      <a:pt x="103" y="10"/>
                    </a:lnTo>
                    <a:lnTo>
                      <a:pt x="104" y="10"/>
                    </a:lnTo>
                    <a:lnTo>
                      <a:pt x="104" y="9"/>
                    </a:lnTo>
                    <a:lnTo>
                      <a:pt x="105" y="9"/>
                    </a:lnTo>
                    <a:lnTo>
                      <a:pt x="105" y="8"/>
                    </a:lnTo>
                    <a:lnTo>
                      <a:pt x="106" y="8"/>
                    </a:lnTo>
                    <a:lnTo>
                      <a:pt x="107" y="8"/>
                    </a:lnTo>
                    <a:lnTo>
                      <a:pt x="107" y="7"/>
                    </a:lnTo>
                    <a:lnTo>
                      <a:pt x="108" y="7"/>
                    </a:lnTo>
                    <a:lnTo>
                      <a:pt x="109" y="7"/>
                    </a:lnTo>
                    <a:lnTo>
                      <a:pt x="109" y="6"/>
                    </a:lnTo>
                    <a:lnTo>
                      <a:pt x="110" y="6"/>
                    </a:lnTo>
                    <a:lnTo>
                      <a:pt x="110" y="5"/>
                    </a:lnTo>
                    <a:lnTo>
                      <a:pt x="111" y="5"/>
                    </a:lnTo>
                    <a:lnTo>
                      <a:pt x="112" y="5"/>
                    </a:lnTo>
                    <a:lnTo>
                      <a:pt x="112" y="4"/>
                    </a:lnTo>
                    <a:lnTo>
                      <a:pt x="113" y="4"/>
                    </a:lnTo>
                    <a:lnTo>
                      <a:pt x="114" y="4"/>
                    </a:lnTo>
                    <a:lnTo>
                      <a:pt x="114" y="2"/>
                    </a:lnTo>
                    <a:lnTo>
                      <a:pt x="115" y="2"/>
                    </a:lnTo>
                    <a:lnTo>
                      <a:pt x="115" y="1"/>
                    </a:lnTo>
                    <a:lnTo>
                      <a:pt x="116" y="1"/>
                    </a:lnTo>
                    <a:lnTo>
                      <a:pt x="117"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29" name="Freeform 228">
                <a:extLst>
                  <a:ext uri="{FF2B5EF4-FFF2-40B4-BE49-F238E27FC236}">
                    <a16:creationId xmlns:a16="http://schemas.microsoft.com/office/drawing/2014/main" id="{00000000-0008-0000-0300-0000E5000000}"/>
                  </a:ext>
                </a:extLst>
              </xdr:cNvPr>
              <xdr:cNvSpPr>
                <a:spLocks/>
              </xdr:cNvSpPr>
            </xdr:nvSpPr>
            <xdr:spPr bwMode="auto">
              <a:xfrm>
                <a:off x="4906963" y="1865313"/>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1" y="81"/>
                    </a:lnTo>
                    <a:lnTo>
                      <a:pt x="2" y="81"/>
                    </a:lnTo>
                    <a:lnTo>
                      <a:pt x="3" y="80"/>
                    </a:lnTo>
                    <a:lnTo>
                      <a:pt x="4" y="80"/>
                    </a:lnTo>
                    <a:lnTo>
                      <a:pt x="4" y="79"/>
                    </a:lnTo>
                    <a:lnTo>
                      <a:pt x="5" y="79"/>
                    </a:lnTo>
                    <a:lnTo>
                      <a:pt x="6" y="79"/>
                    </a:lnTo>
                    <a:lnTo>
                      <a:pt x="6" y="78"/>
                    </a:lnTo>
                    <a:lnTo>
                      <a:pt x="7" y="78"/>
                    </a:lnTo>
                    <a:lnTo>
                      <a:pt x="7" y="77"/>
                    </a:lnTo>
                    <a:lnTo>
                      <a:pt x="8" y="77"/>
                    </a:lnTo>
                    <a:lnTo>
                      <a:pt x="9" y="77"/>
                    </a:lnTo>
                    <a:lnTo>
                      <a:pt x="9" y="75"/>
                    </a:lnTo>
                    <a:lnTo>
                      <a:pt x="10" y="75"/>
                    </a:lnTo>
                    <a:lnTo>
                      <a:pt x="11" y="75"/>
                    </a:lnTo>
                    <a:lnTo>
                      <a:pt x="11" y="74"/>
                    </a:lnTo>
                    <a:lnTo>
                      <a:pt x="12" y="74"/>
                    </a:lnTo>
                    <a:lnTo>
                      <a:pt x="13" y="74"/>
                    </a:lnTo>
                    <a:lnTo>
                      <a:pt x="13" y="73"/>
                    </a:lnTo>
                    <a:lnTo>
                      <a:pt x="14" y="73"/>
                    </a:lnTo>
                    <a:lnTo>
                      <a:pt x="14" y="72"/>
                    </a:lnTo>
                    <a:lnTo>
                      <a:pt x="15" y="72"/>
                    </a:lnTo>
                    <a:lnTo>
                      <a:pt x="16" y="72"/>
                    </a:lnTo>
                    <a:lnTo>
                      <a:pt x="16" y="71"/>
                    </a:lnTo>
                    <a:lnTo>
                      <a:pt x="17" y="71"/>
                    </a:lnTo>
                    <a:lnTo>
                      <a:pt x="18" y="71"/>
                    </a:lnTo>
                    <a:lnTo>
                      <a:pt x="18" y="70"/>
                    </a:lnTo>
                    <a:lnTo>
                      <a:pt x="19" y="70"/>
                    </a:lnTo>
                    <a:lnTo>
                      <a:pt x="20" y="70"/>
                    </a:lnTo>
                    <a:lnTo>
                      <a:pt x="20" y="69"/>
                    </a:lnTo>
                    <a:lnTo>
                      <a:pt x="21" y="69"/>
                    </a:lnTo>
                    <a:lnTo>
                      <a:pt x="21" y="68"/>
                    </a:lnTo>
                    <a:lnTo>
                      <a:pt x="22" y="68"/>
                    </a:lnTo>
                    <a:lnTo>
                      <a:pt x="23" y="68"/>
                    </a:lnTo>
                    <a:lnTo>
                      <a:pt x="23" y="66"/>
                    </a:lnTo>
                    <a:lnTo>
                      <a:pt x="24" y="66"/>
                    </a:lnTo>
                    <a:lnTo>
                      <a:pt x="24" y="65"/>
                    </a:lnTo>
                    <a:lnTo>
                      <a:pt x="25" y="65"/>
                    </a:lnTo>
                    <a:lnTo>
                      <a:pt x="25" y="64"/>
                    </a:lnTo>
                    <a:lnTo>
                      <a:pt x="26" y="64"/>
                    </a:lnTo>
                    <a:lnTo>
                      <a:pt x="27" y="64"/>
                    </a:lnTo>
                    <a:lnTo>
                      <a:pt x="27" y="63"/>
                    </a:lnTo>
                    <a:lnTo>
                      <a:pt x="28" y="63"/>
                    </a:lnTo>
                    <a:lnTo>
                      <a:pt x="28" y="62"/>
                    </a:lnTo>
                    <a:lnTo>
                      <a:pt x="29" y="62"/>
                    </a:lnTo>
                    <a:lnTo>
                      <a:pt x="30" y="62"/>
                    </a:lnTo>
                    <a:lnTo>
                      <a:pt x="30" y="61"/>
                    </a:lnTo>
                    <a:lnTo>
                      <a:pt x="31" y="61"/>
                    </a:lnTo>
                    <a:lnTo>
                      <a:pt x="32" y="61"/>
                    </a:lnTo>
                    <a:lnTo>
                      <a:pt x="32" y="60"/>
                    </a:lnTo>
                    <a:lnTo>
                      <a:pt x="33" y="60"/>
                    </a:lnTo>
                    <a:lnTo>
                      <a:pt x="34" y="60"/>
                    </a:lnTo>
                    <a:lnTo>
                      <a:pt x="34" y="59"/>
                    </a:lnTo>
                    <a:lnTo>
                      <a:pt x="35" y="59"/>
                    </a:lnTo>
                    <a:lnTo>
                      <a:pt x="35" y="57"/>
                    </a:lnTo>
                    <a:lnTo>
                      <a:pt x="36" y="57"/>
                    </a:lnTo>
                    <a:lnTo>
                      <a:pt x="37" y="57"/>
                    </a:lnTo>
                    <a:lnTo>
                      <a:pt x="37" y="56"/>
                    </a:lnTo>
                    <a:lnTo>
                      <a:pt x="38" y="56"/>
                    </a:lnTo>
                    <a:lnTo>
                      <a:pt x="38" y="55"/>
                    </a:lnTo>
                    <a:lnTo>
                      <a:pt x="39" y="55"/>
                    </a:lnTo>
                    <a:lnTo>
                      <a:pt x="40" y="55"/>
                    </a:lnTo>
                    <a:lnTo>
                      <a:pt x="40" y="54"/>
                    </a:lnTo>
                    <a:lnTo>
                      <a:pt x="41" y="54"/>
                    </a:lnTo>
                    <a:lnTo>
                      <a:pt x="42" y="53"/>
                    </a:lnTo>
                    <a:lnTo>
                      <a:pt x="43" y="53"/>
                    </a:lnTo>
                    <a:lnTo>
                      <a:pt x="43" y="52"/>
                    </a:lnTo>
                    <a:lnTo>
                      <a:pt x="44" y="52"/>
                    </a:lnTo>
                    <a:lnTo>
                      <a:pt x="45" y="51"/>
                    </a:lnTo>
                    <a:lnTo>
                      <a:pt x="46" y="51"/>
                    </a:lnTo>
                    <a:lnTo>
                      <a:pt x="46" y="50"/>
                    </a:lnTo>
                    <a:lnTo>
                      <a:pt x="47" y="50"/>
                    </a:lnTo>
                    <a:lnTo>
                      <a:pt x="48" y="50"/>
                    </a:lnTo>
                    <a:lnTo>
                      <a:pt x="48" y="48"/>
                    </a:lnTo>
                    <a:lnTo>
                      <a:pt x="49" y="48"/>
                    </a:lnTo>
                    <a:lnTo>
                      <a:pt x="50" y="48"/>
                    </a:lnTo>
                    <a:lnTo>
                      <a:pt x="50" y="47"/>
                    </a:lnTo>
                    <a:lnTo>
                      <a:pt x="51" y="47"/>
                    </a:lnTo>
                    <a:lnTo>
                      <a:pt x="51" y="46"/>
                    </a:lnTo>
                    <a:lnTo>
                      <a:pt x="52" y="46"/>
                    </a:lnTo>
                    <a:lnTo>
                      <a:pt x="53" y="46"/>
                    </a:lnTo>
                    <a:lnTo>
                      <a:pt x="53" y="45"/>
                    </a:lnTo>
                    <a:lnTo>
                      <a:pt x="54" y="45"/>
                    </a:lnTo>
                    <a:lnTo>
                      <a:pt x="54" y="44"/>
                    </a:lnTo>
                    <a:lnTo>
                      <a:pt x="55" y="44"/>
                    </a:lnTo>
                    <a:lnTo>
                      <a:pt x="56" y="44"/>
                    </a:lnTo>
                    <a:lnTo>
                      <a:pt x="56" y="43"/>
                    </a:lnTo>
                    <a:lnTo>
                      <a:pt x="57" y="43"/>
                    </a:lnTo>
                    <a:lnTo>
                      <a:pt x="58" y="43"/>
                    </a:lnTo>
                    <a:lnTo>
                      <a:pt x="58" y="42"/>
                    </a:lnTo>
                    <a:lnTo>
                      <a:pt x="59" y="42"/>
                    </a:lnTo>
                    <a:lnTo>
                      <a:pt x="60" y="40"/>
                    </a:lnTo>
                    <a:lnTo>
                      <a:pt x="61" y="40"/>
                    </a:lnTo>
                    <a:lnTo>
                      <a:pt x="61" y="39"/>
                    </a:lnTo>
                    <a:lnTo>
                      <a:pt x="62" y="39"/>
                    </a:lnTo>
                    <a:lnTo>
                      <a:pt x="63" y="38"/>
                    </a:lnTo>
                    <a:lnTo>
                      <a:pt x="64" y="38"/>
                    </a:lnTo>
                    <a:lnTo>
                      <a:pt x="64" y="37"/>
                    </a:lnTo>
                    <a:lnTo>
                      <a:pt x="65" y="37"/>
                    </a:lnTo>
                    <a:lnTo>
                      <a:pt x="65" y="36"/>
                    </a:lnTo>
                    <a:lnTo>
                      <a:pt x="66" y="36"/>
                    </a:lnTo>
                    <a:lnTo>
                      <a:pt x="67" y="36"/>
                    </a:lnTo>
                    <a:lnTo>
                      <a:pt x="67" y="35"/>
                    </a:lnTo>
                    <a:lnTo>
                      <a:pt x="68" y="35"/>
                    </a:lnTo>
                    <a:lnTo>
                      <a:pt x="68" y="34"/>
                    </a:lnTo>
                    <a:lnTo>
                      <a:pt x="69" y="34"/>
                    </a:lnTo>
                    <a:lnTo>
                      <a:pt x="70" y="34"/>
                    </a:lnTo>
                    <a:lnTo>
                      <a:pt x="70" y="33"/>
                    </a:lnTo>
                    <a:lnTo>
                      <a:pt x="71" y="33"/>
                    </a:lnTo>
                    <a:lnTo>
                      <a:pt x="72" y="33"/>
                    </a:lnTo>
                    <a:lnTo>
                      <a:pt x="72" y="31"/>
                    </a:lnTo>
                    <a:lnTo>
                      <a:pt x="73" y="31"/>
                    </a:lnTo>
                    <a:lnTo>
                      <a:pt x="73" y="30"/>
                    </a:lnTo>
                    <a:lnTo>
                      <a:pt x="74" y="30"/>
                    </a:lnTo>
                    <a:lnTo>
                      <a:pt x="75" y="29"/>
                    </a:lnTo>
                    <a:lnTo>
                      <a:pt x="76" y="29"/>
                    </a:lnTo>
                    <a:lnTo>
                      <a:pt x="76" y="28"/>
                    </a:lnTo>
                    <a:lnTo>
                      <a:pt x="77" y="28"/>
                    </a:lnTo>
                    <a:lnTo>
                      <a:pt x="78" y="28"/>
                    </a:lnTo>
                    <a:lnTo>
                      <a:pt x="78" y="27"/>
                    </a:lnTo>
                    <a:lnTo>
                      <a:pt x="79" y="27"/>
                    </a:lnTo>
                    <a:lnTo>
                      <a:pt x="79" y="26"/>
                    </a:lnTo>
                    <a:lnTo>
                      <a:pt x="80" y="26"/>
                    </a:lnTo>
                    <a:lnTo>
                      <a:pt x="81" y="26"/>
                    </a:lnTo>
                    <a:lnTo>
                      <a:pt x="81" y="25"/>
                    </a:lnTo>
                    <a:lnTo>
                      <a:pt x="82" y="25"/>
                    </a:lnTo>
                    <a:lnTo>
                      <a:pt x="82" y="24"/>
                    </a:lnTo>
                    <a:lnTo>
                      <a:pt x="83" y="24"/>
                    </a:lnTo>
                    <a:lnTo>
                      <a:pt x="84" y="24"/>
                    </a:lnTo>
                    <a:lnTo>
                      <a:pt x="84" y="22"/>
                    </a:lnTo>
                    <a:lnTo>
                      <a:pt x="85" y="22"/>
                    </a:lnTo>
                    <a:lnTo>
                      <a:pt x="86" y="22"/>
                    </a:lnTo>
                    <a:lnTo>
                      <a:pt x="86" y="21"/>
                    </a:lnTo>
                    <a:lnTo>
                      <a:pt x="87" y="21"/>
                    </a:lnTo>
                    <a:lnTo>
                      <a:pt x="88" y="21"/>
                    </a:lnTo>
                    <a:lnTo>
                      <a:pt x="88" y="20"/>
                    </a:lnTo>
                    <a:lnTo>
                      <a:pt x="89" y="20"/>
                    </a:lnTo>
                    <a:lnTo>
                      <a:pt x="89" y="19"/>
                    </a:lnTo>
                    <a:lnTo>
                      <a:pt x="90" y="19"/>
                    </a:lnTo>
                    <a:lnTo>
                      <a:pt x="91" y="19"/>
                    </a:lnTo>
                    <a:lnTo>
                      <a:pt x="91" y="18"/>
                    </a:lnTo>
                    <a:lnTo>
                      <a:pt x="92" y="18"/>
                    </a:lnTo>
                    <a:lnTo>
                      <a:pt x="93" y="17"/>
                    </a:lnTo>
                    <a:lnTo>
                      <a:pt x="94" y="17"/>
                    </a:lnTo>
                    <a:lnTo>
                      <a:pt x="94" y="16"/>
                    </a:lnTo>
                    <a:lnTo>
                      <a:pt x="95" y="16"/>
                    </a:lnTo>
                    <a:lnTo>
                      <a:pt x="96" y="15"/>
                    </a:lnTo>
                    <a:lnTo>
                      <a:pt x="97" y="15"/>
                    </a:lnTo>
                    <a:lnTo>
                      <a:pt x="98" y="13"/>
                    </a:lnTo>
                    <a:lnTo>
                      <a:pt x="99" y="13"/>
                    </a:lnTo>
                    <a:lnTo>
                      <a:pt x="99" y="12"/>
                    </a:lnTo>
                    <a:lnTo>
                      <a:pt x="100" y="12"/>
                    </a:lnTo>
                    <a:lnTo>
                      <a:pt x="101" y="12"/>
                    </a:lnTo>
                    <a:lnTo>
                      <a:pt x="101" y="11"/>
                    </a:lnTo>
                    <a:lnTo>
                      <a:pt x="102" y="11"/>
                    </a:lnTo>
                    <a:lnTo>
                      <a:pt x="103" y="11"/>
                    </a:lnTo>
                    <a:lnTo>
                      <a:pt x="103" y="10"/>
                    </a:lnTo>
                    <a:lnTo>
                      <a:pt x="104" y="10"/>
                    </a:lnTo>
                    <a:lnTo>
                      <a:pt x="105" y="9"/>
                    </a:lnTo>
                    <a:lnTo>
                      <a:pt x="106" y="8"/>
                    </a:lnTo>
                    <a:lnTo>
                      <a:pt x="107" y="8"/>
                    </a:lnTo>
                    <a:lnTo>
                      <a:pt x="107" y="7"/>
                    </a:lnTo>
                    <a:lnTo>
                      <a:pt x="108" y="7"/>
                    </a:lnTo>
                    <a:lnTo>
                      <a:pt x="109" y="7"/>
                    </a:lnTo>
                    <a:lnTo>
                      <a:pt x="109" y="6"/>
                    </a:lnTo>
                    <a:lnTo>
                      <a:pt x="110" y="6"/>
                    </a:lnTo>
                    <a:lnTo>
                      <a:pt x="110" y="4"/>
                    </a:lnTo>
                    <a:lnTo>
                      <a:pt x="111" y="4"/>
                    </a:lnTo>
                    <a:lnTo>
                      <a:pt x="112" y="4"/>
                    </a:lnTo>
                    <a:lnTo>
                      <a:pt x="112" y="3"/>
                    </a:lnTo>
                    <a:lnTo>
                      <a:pt x="113" y="3"/>
                    </a:lnTo>
                    <a:lnTo>
                      <a:pt x="113" y="2"/>
                    </a:lnTo>
                    <a:lnTo>
                      <a:pt x="114" y="2"/>
                    </a:lnTo>
                    <a:lnTo>
                      <a:pt x="115" y="2"/>
                    </a:lnTo>
                    <a:lnTo>
                      <a:pt x="115" y="1"/>
                    </a:lnTo>
                    <a:lnTo>
                      <a:pt x="116" y="1"/>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0" name="Freeform 229">
                <a:extLst>
                  <a:ext uri="{FF2B5EF4-FFF2-40B4-BE49-F238E27FC236}">
                    <a16:creationId xmlns:a16="http://schemas.microsoft.com/office/drawing/2014/main" id="{00000000-0008-0000-0300-0000E6000000}"/>
                  </a:ext>
                </a:extLst>
              </xdr:cNvPr>
              <xdr:cNvSpPr>
                <a:spLocks/>
              </xdr:cNvSpPr>
            </xdr:nvSpPr>
            <xdr:spPr bwMode="auto">
              <a:xfrm>
                <a:off x="5092700" y="1735138"/>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1" y="82"/>
                    </a:lnTo>
                    <a:lnTo>
                      <a:pt x="2" y="81"/>
                    </a:lnTo>
                    <a:lnTo>
                      <a:pt x="3" y="81"/>
                    </a:lnTo>
                    <a:lnTo>
                      <a:pt x="4" y="80"/>
                    </a:lnTo>
                    <a:lnTo>
                      <a:pt x="5" y="79"/>
                    </a:lnTo>
                    <a:lnTo>
                      <a:pt x="6" y="79"/>
                    </a:lnTo>
                    <a:lnTo>
                      <a:pt x="6" y="77"/>
                    </a:lnTo>
                    <a:lnTo>
                      <a:pt x="7" y="77"/>
                    </a:lnTo>
                    <a:lnTo>
                      <a:pt x="7" y="76"/>
                    </a:lnTo>
                    <a:lnTo>
                      <a:pt x="8" y="76"/>
                    </a:lnTo>
                    <a:lnTo>
                      <a:pt x="9" y="76"/>
                    </a:lnTo>
                    <a:lnTo>
                      <a:pt x="9" y="75"/>
                    </a:lnTo>
                    <a:lnTo>
                      <a:pt x="10" y="75"/>
                    </a:lnTo>
                    <a:lnTo>
                      <a:pt x="11" y="74"/>
                    </a:lnTo>
                    <a:lnTo>
                      <a:pt x="12" y="74"/>
                    </a:lnTo>
                    <a:lnTo>
                      <a:pt x="12" y="73"/>
                    </a:lnTo>
                    <a:lnTo>
                      <a:pt x="13" y="73"/>
                    </a:lnTo>
                    <a:lnTo>
                      <a:pt x="13" y="72"/>
                    </a:lnTo>
                    <a:lnTo>
                      <a:pt x="14" y="72"/>
                    </a:lnTo>
                    <a:lnTo>
                      <a:pt x="15" y="71"/>
                    </a:lnTo>
                    <a:lnTo>
                      <a:pt x="16" y="71"/>
                    </a:lnTo>
                    <a:lnTo>
                      <a:pt x="16" y="70"/>
                    </a:lnTo>
                    <a:lnTo>
                      <a:pt x="17" y="70"/>
                    </a:lnTo>
                    <a:lnTo>
                      <a:pt x="18" y="70"/>
                    </a:lnTo>
                    <a:lnTo>
                      <a:pt x="18" y="68"/>
                    </a:lnTo>
                    <a:lnTo>
                      <a:pt x="19" y="68"/>
                    </a:lnTo>
                    <a:lnTo>
                      <a:pt x="20" y="68"/>
                    </a:lnTo>
                    <a:lnTo>
                      <a:pt x="20" y="67"/>
                    </a:lnTo>
                    <a:lnTo>
                      <a:pt x="21" y="67"/>
                    </a:lnTo>
                    <a:lnTo>
                      <a:pt x="21" y="66"/>
                    </a:lnTo>
                    <a:lnTo>
                      <a:pt x="22" y="66"/>
                    </a:lnTo>
                    <a:lnTo>
                      <a:pt x="23" y="66"/>
                    </a:lnTo>
                    <a:lnTo>
                      <a:pt x="23" y="65"/>
                    </a:lnTo>
                    <a:lnTo>
                      <a:pt x="24" y="65"/>
                    </a:lnTo>
                    <a:lnTo>
                      <a:pt x="25" y="65"/>
                    </a:lnTo>
                    <a:lnTo>
                      <a:pt x="25" y="64"/>
                    </a:lnTo>
                    <a:lnTo>
                      <a:pt x="26" y="64"/>
                    </a:lnTo>
                    <a:lnTo>
                      <a:pt x="27" y="63"/>
                    </a:lnTo>
                    <a:lnTo>
                      <a:pt x="28" y="62"/>
                    </a:lnTo>
                    <a:lnTo>
                      <a:pt x="29" y="62"/>
                    </a:lnTo>
                    <a:lnTo>
                      <a:pt x="29" y="61"/>
                    </a:lnTo>
                    <a:lnTo>
                      <a:pt x="30" y="61"/>
                    </a:lnTo>
                    <a:lnTo>
                      <a:pt x="31" y="59"/>
                    </a:lnTo>
                    <a:lnTo>
                      <a:pt x="32" y="59"/>
                    </a:lnTo>
                    <a:lnTo>
                      <a:pt x="32" y="58"/>
                    </a:lnTo>
                    <a:lnTo>
                      <a:pt x="33" y="58"/>
                    </a:lnTo>
                    <a:lnTo>
                      <a:pt x="34" y="57"/>
                    </a:lnTo>
                    <a:lnTo>
                      <a:pt x="35" y="57"/>
                    </a:lnTo>
                    <a:lnTo>
                      <a:pt x="35" y="56"/>
                    </a:lnTo>
                    <a:lnTo>
                      <a:pt x="36" y="56"/>
                    </a:lnTo>
                    <a:lnTo>
                      <a:pt x="37" y="56"/>
                    </a:lnTo>
                    <a:lnTo>
                      <a:pt x="37" y="55"/>
                    </a:lnTo>
                    <a:lnTo>
                      <a:pt x="38" y="55"/>
                    </a:lnTo>
                    <a:lnTo>
                      <a:pt x="38" y="54"/>
                    </a:lnTo>
                    <a:lnTo>
                      <a:pt x="39" y="54"/>
                    </a:lnTo>
                    <a:lnTo>
                      <a:pt x="40" y="54"/>
                    </a:lnTo>
                    <a:lnTo>
                      <a:pt x="40" y="53"/>
                    </a:lnTo>
                    <a:lnTo>
                      <a:pt x="41" y="53"/>
                    </a:lnTo>
                    <a:lnTo>
                      <a:pt x="42" y="52"/>
                    </a:lnTo>
                    <a:lnTo>
                      <a:pt x="43" y="52"/>
                    </a:lnTo>
                    <a:lnTo>
                      <a:pt x="44" y="50"/>
                    </a:lnTo>
                    <a:lnTo>
                      <a:pt x="45" y="50"/>
                    </a:lnTo>
                    <a:lnTo>
                      <a:pt x="46" y="49"/>
                    </a:lnTo>
                    <a:lnTo>
                      <a:pt x="47" y="48"/>
                    </a:lnTo>
                    <a:lnTo>
                      <a:pt x="48" y="48"/>
                    </a:lnTo>
                    <a:lnTo>
                      <a:pt x="49" y="47"/>
                    </a:lnTo>
                    <a:lnTo>
                      <a:pt x="50" y="47"/>
                    </a:lnTo>
                    <a:lnTo>
                      <a:pt x="50" y="46"/>
                    </a:lnTo>
                    <a:lnTo>
                      <a:pt x="51" y="46"/>
                    </a:lnTo>
                    <a:lnTo>
                      <a:pt x="52" y="45"/>
                    </a:lnTo>
                    <a:lnTo>
                      <a:pt x="53" y="45"/>
                    </a:lnTo>
                    <a:lnTo>
                      <a:pt x="53" y="44"/>
                    </a:lnTo>
                    <a:lnTo>
                      <a:pt x="54" y="44"/>
                    </a:lnTo>
                    <a:lnTo>
                      <a:pt x="55" y="44"/>
                    </a:lnTo>
                    <a:lnTo>
                      <a:pt x="55" y="42"/>
                    </a:lnTo>
                    <a:lnTo>
                      <a:pt x="56" y="42"/>
                    </a:lnTo>
                    <a:lnTo>
                      <a:pt x="56" y="41"/>
                    </a:lnTo>
                    <a:lnTo>
                      <a:pt x="57" y="41"/>
                    </a:lnTo>
                    <a:lnTo>
                      <a:pt x="58" y="41"/>
                    </a:lnTo>
                    <a:lnTo>
                      <a:pt x="58" y="40"/>
                    </a:lnTo>
                    <a:lnTo>
                      <a:pt x="59" y="40"/>
                    </a:lnTo>
                    <a:lnTo>
                      <a:pt x="60" y="39"/>
                    </a:lnTo>
                    <a:lnTo>
                      <a:pt x="61" y="39"/>
                    </a:lnTo>
                    <a:lnTo>
                      <a:pt x="61" y="38"/>
                    </a:lnTo>
                    <a:lnTo>
                      <a:pt x="62" y="38"/>
                    </a:lnTo>
                    <a:lnTo>
                      <a:pt x="63" y="38"/>
                    </a:lnTo>
                    <a:lnTo>
                      <a:pt x="63" y="37"/>
                    </a:lnTo>
                    <a:lnTo>
                      <a:pt x="64" y="37"/>
                    </a:lnTo>
                    <a:lnTo>
                      <a:pt x="65" y="36"/>
                    </a:lnTo>
                    <a:lnTo>
                      <a:pt x="66" y="36"/>
                    </a:lnTo>
                    <a:lnTo>
                      <a:pt x="66" y="35"/>
                    </a:lnTo>
                    <a:lnTo>
                      <a:pt x="67" y="35"/>
                    </a:lnTo>
                    <a:lnTo>
                      <a:pt x="68" y="35"/>
                    </a:lnTo>
                    <a:lnTo>
                      <a:pt x="68" y="33"/>
                    </a:lnTo>
                    <a:lnTo>
                      <a:pt x="69" y="33"/>
                    </a:lnTo>
                    <a:lnTo>
                      <a:pt x="70" y="32"/>
                    </a:lnTo>
                    <a:lnTo>
                      <a:pt x="71" y="32"/>
                    </a:lnTo>
                    <a:lnTo>
                      <a:pt x="71" y="31"/>
                    </a:lnTo>
                    <a:lnTo>
                      <a:pt x="72" y="31"/>
                    </a:lnTo>
                    <a:lnTo>
                      <a:pt x="72" y="30"/>
                    </a:lnTo>
                    <a:lnTo>
                      <a:pt x="73" y="30"/>
                    </a:lnTo>
                    <a:lnTo>
                      <a:pt x="74" y="30"/>
                    </a:lnTo>
                    <a:lnTo>
                      <a:pt x="74" y="29"/>
                    </a:lnTo>
                    <a:lnTo>
                      <a:pt x="75" y="29"/>
                    </a:lnTo>
                    <a:lnTo>
                      <a:pt x="76" y="29"/>
                    </a:lnTo>
                    <a:lnTo>
                      <a:pt x="76" y="28"/>
                    </a:lnTo>
                    <a:lnTo>
                      <a:pt x="77" y="28"/>
                    </a:lnTo>
                    <a:lnTo>
                      <a:pt x="77" y="27"/>
                    </a:lnTo>
                    <a:lnTo>
                      <a:pt x="78" y="27"/>
                    </a:lnTo>
                    <a:lnTo>
                      <a:pt x="79" y="26"/>
                    </a:lnTo>
                    <a:lnTo>
                      <a:pt x="80" y="26"/>
                    </a:lnTo>
                    <a:lnTo>
                      <a:pt x="80" y="24"/>
                    </a:lnTo>
                    <a:lnTo>
                      <a:pt x="81" y="24"/>
                    </a:lnTo>
                    <a:lnTo>
                      <a:pt x="82" y="24"/>
                    </a:lnTo>
                    <a:lnTo>
                      <a:pt x="82" y="23"/>
                    </a:lnTo>
                    <a:lnTo>
                      <a:pt x="83" y="23"/>
                    </a:lnTo>
                    <a:lnTo>
                      <a:pt x="83" y="22"/>
                    </a:lnTo>
                    <a:lnTo>
                      <a:pt x="84" y="22"/>
                    </a:lnTo>
                    <a:lnTo>
                      <a:pt x="85" y="22"/>
                    </a:lnTo>
                    <a:lnTo>
                      <a:pt x="85" y="21"/>
                    </a:lnTo>
                    <a:lnTo>
                      <a:pt x="86" y="21"/>
                    </a:lnTo>
                    <a:lnTo>
                      <a:pt x="87" y="20"/>
                    </a:lnTo>
                    <a:lnTo>
                      <a:pt x="88" y="20"/>
                    </a:lnTo>
                    <a:lnTo>
                      <a:pt x="88" y="19"/>
                    </a:lnTo>
                    <a:lnTo>
                      <a:pt x="89" y="19"/>
                    </a:lnTo>
                    <a:lnTo>
                      <a:pt x="90" y="19"/>
                    </a:lnTo>
                    <a:lnTo>
                      <a:pt x="90" y="18"/>
                    </a:lnTo>
                    <a:lnTo>
                      <a:pt x="91" y="18"/>
                    </a:lnTo>
                    <a:lnTo>
                      <a:pt x="91" y="17"/>
                    </a:lnTo>
                    <a:lnTo>
                      <a:pt x="92" y="17"/>
                    </a:lnTo>
                    <a:lnTo>
                      <a:pt x="93" y="17"/>
                    </a:lnTo>
                    <a:lnTo>
                      <a:pt x="93" y="15"/>
                    </a:lnTo>
                    <a:lnTo>
                      <a:pt x="94" y="15"/>
                    </a:lnTo>
                    <a:lnTo>
                      <a:pt x="95" y="15"/>
                    </a:lnTo>
                    <a:lnTo>
                      <a:pt x="95" y="14"/>
                    </a:lnTo>
                    <a:lnTo>
                      <a:pt x="96" y="14"/>
                    </a:lnTo>
                    <a:lnTo>
                      <a:pt x="97" y="13"/>
                    </a:lnTo>
                    <a:lnTo>
                      <a:pt x="98" y="13"/>
                    </a:lnTo>
                    <a:lnTo>
                      <a:pt x="98" y="12"/>
                    </a:lnTo>
                    <a:lnTo>
                      <a:pt x="99" y="12"/>
                    </a:lnTo>
                    <a:lnTo>
                      <a:pt x="99" y="11"/>
                    </a:lnTo>
                    <a:lnTo>
                      <a:pt x="100" y="11"/>
                    </a:lnTo>
                    <a:lnTo>
                      <a:pt x="101" y="11"/>
                    </a:lnTo>
                    <a:lnTo>
                      <a:pt x="101" y="10"/>
                    </a:lnTo>
                    <a:lnTo>
                      <a:pt x="102" y="10"/>
                    </a:lnTo>
                    <a:lnTo>
                      <a:pt x="103" y="9"/>
                    </a:lnTo>
                    <a:lnTo>
                      <a:pt x="104" y="9"/>
                    </a:lnTo>
                    <a:lnTo>
                      <a:pt x="105" y="9"/>
                    </a:lnTo>
                    <a:lnTo>
                      <a:pt x="105" y="8"/>
                    </a:lnTo>
                    <a:lnTo>
                      <a:pt x="106" y="8"/>
                    </a:lnTo>
                    <a:lnTo>
                      <a:pt x="106" y="6"/>
                    </a:lnTo>
                    <a:lnTo>
                      <a:pt x="107" y="6"/>
                    </a:lnTo>
                    <a:lnTo>
                      <a:pt x="108" y="6"/>
                    </a:lnTo>
                    <a:lnTo>
                      <a:pt x="108" y="5"/>
                    </a:lnTo>
                    <a:lnTo>
                      <a:pt x="109" y="5"/>
                    </a:lnTo>
                    <a:lnTo>
                      <a:pt x="110" y="4"/>
                    </a:lnTo>
                    <a:lnTo>
                      <a:pt x="111" y="4"/>
                    </a:lnTo>
                    <a:lnTo>
                      <a:pt x="111" y="3"/>
                    </a:lnTo>
                    <a:lnTo>
                      <a:pt x="112" y="3"/>
                    </a:lnTo>
                    <a:lnTo>
                      <a:pt x="113" y="3"/>
                    </a:lnTo>
                    <a:lnTo>
                      <a:pt x="113" y="2"/>
                    </a:lnTo>
                    <a:lnTo>
                      <a:pt x="114" y="2"/>
                    </a:lnTo>
                    <a:lnTo>
                      <a:pt x="114" y="1"/>
                    </a:lnTo>
                    <a:lnTo>
                      <a:pt x="115" y="1"/>
                    </a:lnTo>
                    <a:lnTo>
                      <a:pt x="116" y="1"/>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1" name="Freeform 230">
                <a:extLst>
                  <a:ext uri="{FF2B5EF4-FFF2-40B4-BE49-F238E27FC236}">
                    <a16:creationId xmlns:a16="http://schemas.microsoft.com/office/drawing/2014/main" id="{00000000-0008-0000-0300-0000E7000000}"/>
                  </a:ext>
                </a:extLst>
              </xdr:cNvPr>
              <xdr:cNvSpPr>
                <a:spLocks/>
              </xdr:cNvSpPr>
            </xdr:nvSpPr>
            <xdr:spPr bwMode="auto">
              <a:xfrm>
                <a:off x="5278438" y="1603376"/>
                <a:ext cx="187325" cy="131763"/>
              </a:xfrm>
              <a:custGeom>
                <a:avLst/>
                <a:gdLst>
                  <a:gd name="T0" fmla="*/ 2147483647 w 118"/>
                  <a:gd name="T1" fmla="*/ 2147483647 h 83"/>
                  <a:gd name="T2" fmla="*/ 2147483647 w 118"/>
                  <a:gd name="T3" fmla="*/ 2147483647 h 83"/>
                  <a:gd name="T4" fmla="*/ 2147483647 w 118"/>
                  <a:gd name="T5" fmla="*/ 2147483647 h 83"/>
                  <a:gd name="T6" fmla="*/ 2147483647 w 118"/>
                  <a:gd name="T7" fmla="*/ 2147483647 h 83"/>
                  <a:gd name="T8" fmla="*/ 2147483647 w 118"/>
                  <a:gd name="T9" fmla="*/ 2147483647 h 83"/>
                  <a:gd name="T10" fmla="*/ 2147483647 w 118"/>
                  <a:gd name="T11" fmla="*/ 2147483647 h 83"/>
                  <a:gd name="T12" fmla="*/ 2147483647 w 118"/>
                  <a:gd name="T13" fmla="*/ 2147483647 h 83"/>
                  <a:gd name="T14" fmla="*/ 2147483647 w 118"/>
                  <a:gd name="T15" fmla="*/ 2147483647 h 83"/>
                  <a:gd name="T16" fmla="*/ 2147483647 w 118"/>
                  <a:gd name="T17" fmla="*/ 2147483647 h 83"/>
                  <a:gd name="T18" fmla="*/ 2147483647 w 118"/>
                  <a:gd name="T19" fmla="*/ 2147483647 h 83"/>
                  <a:gd name="T20" fmla="*/ 2147483647 w 118"/>
                  <a:gd name="T21" fmla="*/ 2147483647 h 83"/>
                  <a:gd name="T22" fmla="*/ 2147483647 w 118"/>
                  <a:gd name="T23" fmla="*/ 2147483647 h 83"/>
                  <a:gd name="T24" fmla="*/ 2147483647 w 118"/>
                  <a:gd name="T25" fmla="*/ 2147483647 h 83"/>
                  <a:gd name="T26" fmla="*/ 2147483647 w 118"/>
                  <a:gd name="T27" fmla="*/ 2147483647 h 83"/>
                  <a:gd name="T28" fmla="*/ 2147483647 w 118"/>
                  <a:gd name="T29" fmla="*/ 2147483647 h 83"/>
                  <a:gd name="T30" fmla="*/ 2147483647 w 118"/>
                  <a:gd name="T31" fmla="*/ 2147483647 h 83"/>
                  <a:gd name="T32" fmla="*/ 2147483647 w 118"/>
                  <a:gd name="T33" fmla="*/ 2147483647 h 83"/>
                  <a:gd name="T34" fmla="*/ 2147483647 w 118"/>
                  <a:gd name="T35" fmla="*/ 2147483647 h 83"/>
                  <a:gd name="T36" fmla="*/ 2147483647 w 118"/>
                  <a:gd name="T37" fmla="*/ 2147483647 h 83"/>
                  <a:gd name="T38" fmla="*/ 2147483647 w 118"/>
                  <a:gd name="T39" fmla="*/ 2147483647 h 83"/>
                  <a:gd name="T40" fmla="*/ 2147483647 w 118"/>
                  <a:gd name="T41" fmla="*/ 2147483647 h 83"/>
                  <a:gd name="T42" fmla="*/ 2147483647 w 118"/>
                  <a:gd name="T43" fmla="*/ 2147483647 h 83"/>
                  <a:gd name="T44" fmla="*/ 2147483647 w 118"/>
                  <a:gd name="T45" fmla="*/ 2147483647 h 83"/>
                  <a:gd name="T46" fmla="*/ 2147483647 w 118"/>
                  <a:gd name="T47" fmla="*/ 2147483647 h 83"/>
                  <a:gd name="T48" fmla="*/ 2147483647 w 118"/>
                  <a:gd name="T49" fmla="*/ 2147483647 h 83"/>
                  <a:gd name="T50" fmla="*/ 2147483647 w 118"/>
                  <a:gd name="T51" fmla="*/ 2147483647 h 83"/>
                  <a:gd name="T52" fmla="*/ 2147483647 w 118"/>
                  <a:gd name="T53" fmla="*/ 2147483647 h 83"/>
                  <a:gd name="T54" fmla="*/ 2147483647 w 118"/>
                  <a:gd name="T55" fmla="*/ 2147483647 h 83"/>
                  <a:gd name="T56" fmla="*/ 2147483647 w 118"/>
                  <a:gd name="T57" fmla="*/ 2147483647 h 83"/>
                  <a:gd name="T58" fmla="*/ 2147483647 w 118"/>
                  <a:gd name="T59" fmla="*/ 2147483647 h 83"/>
                  <a:gd name="T60" fmla="*/ 2147483647 w 118"/>
                  <a:gd name="T61" fmla="*/ 2147483647 h 83"/>
                  <a:gd name="T62" fmla="*/ 2147483647 w 118"/>
                  <a:gd name="T63" fmla="*/ 2147483647 h 83"/>
                  <a:gd name="T64" fmla="*/ 2147483647 w 118"/>
                  <a:gd name="T65" fmla="*/ 2147483647 h 83"/>
                  <a:gd name="T66" fmla="*/ 2147483647 w 118"/>
                  <a:gd name="T67" fmla="*/ 2147483647 h 83"/>
                  <a:gd name="T68" fmla="*/ 2147483647 w 118"/>
                  <a:gd name="T69" fmla="*/ 2147483647 h 83"/>
                  <a:gd name="T70" fmla="*/ 2147483647 w 118"/>
                  <a:gd name="T71" fmla="*/ 2147483647 h 83"/>
                  <a:gd name="T72" fmla="*/ 2147483647 w 118"/>
                  <a:gd name="T73" fmla="*/ 2147483647 h 83"/>
                  <a:gd name="T74" fmla="*/ 2147483647 w 118"/>
                  <a:gd name="T75" fmla="*/ 2147483647 h 83"/>
                  <a:gd name="T76" fmla="*/ 2147483647 w 118"/>
                  <a:gd name="T77" fmla="*/ 2147483647 h 83"/>
                  <a:gd name="T78" fmla="*/ 2147483647 w 118"/>
                  <a:gd name="T79" fmla="*/ 2147483647 h 83"/>
                  <a:gd name="T80" fmla="*/ 2147483647 w 118"/>
                  <a:gd name="T81" fmla="*/ 2147483647 h 83"/>
                  <a:gd name="T82" fmla="*/ 2147483647 w 118"/>
                  <a:gd name="T83" fmla="*/ 2147483647 h 83"/>
                  <a:gd name="T84" fmla="*/ 2147483647 w 118"/>
                  <a:gd name="T85" fmla="*/ 2147483647 h 83"/>
                  <a:gd name="T86" fmla="*/ 2147483647 w 118"/>
                  <a:gd name="T87" fmla="*/ 2147483647 h 83"/>
                  <a:gd name="T88" fmla="*/ 2147483647 w 118"/>
                  <a:gd name="T89" fmla="*/ 2147483647 h 83"/>
                  <a:gd name="T90" fmla="*/ 2147483647 w 118"/>
                  <a:gd name="T91" fmla="*/ 2147483647 h 83"/>
                  <a:gd name="T92" fmla="*/ 2147483647 w 118"/>
                  <a:gd name="T93" fmla="*/ 2147483647 h 83"/>
                  <a:gd name="T94" fmla="*/ 2147483647 w 118"/>
                  <a:gd name="T95" fmla="*/ 2147483647 h 83"/>
                  <a:gd name="T96" fmla="*/ 2147483647 w 118"/>
                  <a:gd name="T97" fmla="*/ 2147483647 h 83"/>
                  <a:gd name="T98" fmla="*/ 2147483647 w 118"/>
                  <a:gd name="T99" fmla="*/ 2147483647 h 83"/>
                  <a:gd name="T100" fmla="*/ 2147483647 w 118"/>
                  <a:gd name="T101" fmla="*/ 2147483647 h 83"/>
                  <a:gd name="T102" fmla="*/ 2147483647 w 118"/>
                  <a:gd name="T103" fmla="*/ 2147483647 h 83"/>
                  <a:gd name="T104" fmla="*/ 2147483647 w 118"/>
                  <a:gd name="T105" fmla="*/ 2147483647 h 83"/>
                  <a:gd name="T106" fmla="*/ 2147483647 w 118"/>
                  <a:gd name="T107" fmla="*/ 2147483647 h 83"/>
                  <a:gd name="T108" fmla="*/ 2147483647 w 118"/>
                  <a:gd name="T109" fmla="*/ 2147483647 h 83"/>
                  <a:gd name="T110" fmla="*/ 2147483647 w 118"/>
                  <a:gd name="T111" fmla="*/ 2147483647 h 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83">
                    <a:moveTo>
                      <a:pt x="0" y="83"/>
                    </a:moveTo>
                    <a:lnTo>
                      <a:pt x="0" y="83"/>
                    </a:lnTo>
                    <a:lnTo>
                      <a:pt x="1" y="82"/>
                    </a:lnTo>
                    <a:lnTo>
                      <a:pt x="2" y="82"/>
                    </a:lnTo>
                    <a:lnTo>
                      <a:pt x="2" y="80"/>
                    </a:lnTo>
                    <a:lnTo>
                      <a:pt x="3" y="80"/>
                    </a:lnTo>
                    <a:lnTo>
                      <a:pt x="4" y="80"/>
                    </a:lnTo>
                    <a:lnTo>
                      <a:pt x="4" y="79"/>
                    </a:lnTo>
                    <a:lnTo>
                      <a:pt x="5" y="79"/>
                    </a:lnTo>
                    <a:lnTo>
                      <a:pt x="6" y="79"/>
                    </a:lnTo>
                    <a:lnTo>
                      <a:pt x="6" y="78"/>
                    </a:lnTo>
                    <a:lnTo>
                      <a:pt x="7" y="78"/>
                    </a:lnTo>
                    <a:lnTo>
                      <a:pt x="7" y="77"/>
                    </a:lnTo>
                    <a:lnTo>
                      <a:pt x="8" y="77"/>
                    </a:lnTo>
                    <a:lnTo>
                      <a:pt x="9" y="77"/>
                    </a:lnTo>
                    <a:lnTo>
                      <a:pt x="9" y="76"/>
                    </a:lnTo>
                    <a:lnTo>
                      <a:pt x="10" y="76"/>
                    </a:lnTo>
                    <a:lnTo>
                      <a:pt x="11" y="76"/>
                    </a:lnTo>
                    <a:lnTo>
                      <a:pt x="11" y="75"/>
                    </a:lnTo>
                    <a:lnTo>
                      <a:pt x="12" y="75"/>
                    </a:lnTo>
                    <a:lnTo>
                      <a:pt x="13" y="74"/>
                    </a:lnTo>
                    <a:lnTo>
                      <a:pt x="14" y="74"/>
                    </a:lnTo>
                    <a:lnTo>
                      <a:pt x="14" y="73"/>
                    </a:lnTo>
                    <a:lnTo>
                      <a:pt x="15" y="73"/>
                    </a:lnTo>
                    <a:lnTo>
                      <a:pt x="16" y="71"/>
                    </a:lnTo>
                    <a:lnTo>
                      <a:pt x="17" y="71"/>
                    </a:lnTo>
                    <a:lnTo>
                      <a:pt x="17" y="70"/>
                    </a:lnTo>
                    <a:lnTo>
                      <a:pt x="18" y="70"/>
                    </a:lnTo>
                    <a:lnTo>
                      <a:pt x="19" y="69"/>
                    </a:lnTo>
                    <a:lnTo>
                      <a:pt x="20" y="69"/>
                    </a:lnTo>
                    <a:lnTo>
                      <a:pt x="20" y="68"/>
                    </a:lnTo>
                    <a:lnTo>
                      <a:pt x="21" y="68"/>
                    </a:lnTo>
                    <a:lnTo>
                      <a:pt x="22" y="67"/>
                    </a:lnTo>
                    <a:lnTo>
                      <a:pt x="23" y="67"/>
                    </a:lnTo>
                    <a:lnTo>
                      <a:pt x="23" y="66"/>
                    </a:lnTo>
                    <a:lnTo>
                      <a:pt x="24" y="66"/>
                    </a:lnTo>
                    <a:lnTo>
                      <a:pt x="25" y="66"/>
                    </a:lnTo>
                    <a:lnTo>
                      <a:pt x="25" y="65"/>
                    </a:lnTo>
                    <a:lnTo>
                      <a:pt x="26" y="65"/>
                    </a:lnTo>
                    <a:lnTo>
                      <a:pt x="27" y="65"/>
                    </a:lnTo>
                    <a:lnTo>
                      <a:pt x="27" y="64"/>
                    </a:lnTo>
                    <a:lnTo>
                      <a:pt x="28" y="64"/>
                    </a:lnTo>
                    <a:lnTo>
                      <a:pt x="28" y="62"/>
                    </a:lnTo>
                    <a:lnTo>
                      <a:pt x="29" y="62"/>
                    </a:lnTo>
                    <a:lnTo>
                      <a:pt x="30" y="62"/>
                    </a:lnTo>
                    <a:lnTo>
                      <a:pt x="30" y="61"/>
                    </a:lnTo>
                    <a:lnTo>
                      <a:pt x="31" y="61"/>
                    </a:lnTo>
                    <a:lnTo>
                      <a:pt x="31" y="60"/>
                    </a:lnTo>
                    <a:lnTo>
                      <a:pt x="32" y="60"/>
                    </a:lnTo>
                    <a:lnTo>
                      <a:pt x="33" y="60"/>
                    </a:lnTo>
                    <a:lnTo>
                      <a:pt x="33" y="59"/>
                    </a:lnTo>
                    <a:lnTo>
                      <a:pt x="34" y="59"/>
                    </a:lnTo>
                    <a:lnTo>
                      <a:pt x="35" y="59"/>
                    </a:lnTo>
                    <a:lnTo>
                      <a:pt x="35" y="58"/>
                    </a:lnTo>
                    <a:lnTo>
                      <a:pt x="36" y="58"/>
                    </a:lnTo>
                    <a:lnTo>
                      <a:pt x="36" y="57"/>
                    </a:lnTo>
                    <a:lnTo>
                      <a:pt x="37" y="57"/>
                    </a:lnTo>
                    <a:lnTo>
                      <a:pt x="38" y="57"/>
                    </a:lnTo>
                    <a:lnTo>
                      <a:pt x="38" y="56"/>
                    </a:lnTo>
                    <a:lnTo>
                      <a:pt x="39" y="56"/>
                    </a:lnTo>
                    <a:lnTo>
                      <a:pt x="39" y="55"/>
                    </a:lnTo>
                    <a:lnTo>
                      <a:pt x="40" y="55"/>
                    </a:lnTo>
                    <a:lnTo>
                      <a:pt x="41" y="55"/>
                    </a:lnTo>
                    <a:lnTo>
                      <a:pt x="41" y="53"/>
                    </a:lnTo>
                    <a:lnTo>
                      <a:pt x="42" y="53"/>
                    </a:lnTo>
                    <a:lnTo>
                      <a:pt x="42" y="52"/>
                    </a:lnTo>
                    <a:lnTo>
                      <a:pt x="43" y="52"/>
                    </a:lnTo>
                    <a:lnTo>
                      <a:pt x="44" y="52"/>
                    </a:lnTo>
                    <a:lnTo>
                      <a:pt x="44" y="51"/>
                    </a:lnTo>
                    <a:lnTo>
                      <a:pt x="45" y="51"/>
                    </a:lnTo>
                    <a:lnTo>
                      <a:pt x="46" y="51"/>
                    </a:lnTo>
                    <a:lnTo>
                      <a:pt x="46" y="50"/>
                    </a:lnTo>
                    <a:lnTo>
                      <a:pt x="47" y="50"/>
                    </a:lnTo>
                    <a:lnTo>
                      <a:pt x="48" y="49"/>
                    </a:lnTo>
                    <a:lnTo>
                      <a:pt x="49" y="49"/>
                    </a:lnTo>
                    <a:lnTo>
                      <a:pt x="49" y="48"/>
                    </a:lnTo>
                    <a:lnTo>
                      <a:pt x="50" y="48"/>
                    </a:lnTo>
                    <a:lnTo>
                      <a:pt x="51" y="48"/>
                    </a:lnTo>
                    <a:lnTo>
                      <a:pt x="51" y="47"/>
                    </a:lnTo>
                    <a:lnTo>
                      <a:pt x="52" y="47"/>
                    </a:lnTo>
                    <a:lnTo>
                      <a:pt x="53" y="45"/>
                    </a:lnTo>
                    <a:lnTo>
                      <a:pt x="54" y="45"/>
                    </a:lnTo>
                    <a:lnTo>
                      <a:pt x="54" y="44"/>
                    </a:lnTo>
                    <a:lnTo>
                      <a:pt x="55" y="44"/>
                    </a:lnTo>
                    <a:lnTo>
                      <a:pt x="56" y="43"/>
                    </a:lnTo>
                    <a:lnTo>
                      <a:pt x="57" y="43"/>
                    </a:lnTo>
                    <a:lnTo>
                      <a:pt x="57" y="42"/>
                    </a:lnTo>
                    <a:lnTo>
                      <a:pt x="58" y="42"/>
                    </a:lnTo>
                    <a:lnTo>
                      <a:pt x="58" y="41"/>
                    </a:lnTo>
                    <a:lnTo>
                      <a:pt x="59" y="41"/>
                    </a:lnTo>
                    <a:lnTo>
                      <a:pt x="60" y="41"/>
                    </a:lnTo>
                    <a:lnTo>
                      <a:pt x="60" y="40"/>
                    </a:lnTo>
                    <a:lnTo>
                      <a:pt x="61" y="40"/>
                    </a:lnTo>
                    <a:lnTo>
                      <a:pt x="62" y="40"/>
                    </a:lnTo>
                    <a:lnTo>
                      <a:pt x="62" y="39"/>
                    </a:lnTo>
                    <a:lnTo>
                      <a:pt x="63" y="39"/>
                    </a:lnTo>
                    <a:lnTo>
                      <a:pt x="63" y="38"/>
                    </a:lnTo>
                    <a:lnTo>
                      <a:pt x="64" y="38"/>
                    </a:lnTo>
                    <a:lnTo>
                      <a:pt x="65" y="36"/>
                    </a:lnTo>
                    <a:lnTo>
                      <a:pt x="66"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4" y="31"/>
                    </a:lnTo>
                    <a:lnTo>
                      <a:pt x="74" y="30"/>
                    </a:lnTo>
                    <a:lnTo>
                      <a:pt x="75" y="30"/>
                    </a:lnTo>
                    <a:lnTo>
                      <a:pt x="76" y="30"/>
                    </a:lnTo>
                    <a:lnTo>
                      <a:pt x="76" y="29"/>
                    </a:lnTo>
                    <a:lnTo>
                      <a:pt x="77" y="29"/>
                    </a:lnTo>
                    <a:lnTo>
                      <a:pt x="77" y="27"/>
                    </a:lnTo>
                    <a:lnTo>
                      <a:pt x="78" y="27"/>
                    </a:lnTo>
                    <a:lnTo>
                      <a:pt x="79" y="27"/>
                    </a:lnTo>
                    <a:lnTo>
                      <a:pt x="79" y="26"/>
                    </a:lnTo>
                    <a:lnTo>
                      <a:pt x="80" y="26"/>
                    </a:lnTo>
                    <a:lnTo>
                      <a:pt x="81" y="26"/>
                    </a:lnTo>
                    <a:lnTo>
                      <a:pt x="81" y="25"/>
                    </a:lnTo>
                    <a:lnTo>
                      <a:pt x="82" y="25"/>
                    </a:lnTo>
                    <a:lnTo>
                      <a:pt x="83" y="24"/>
                    </a:lnTo>
                    <a:lnTo>
                      <a:pt x="84" y="24"/>
                    </a:lnTo>
                    <a:lnTo>
                      <a:pt x="84" y="23"/>
                    </a:lnTo>
                    <a:lnTo>
                      <a:pt x="85" y="23"/>
                    </a:lnTo>
                    <a:lnTo>
                      <a:pt x="85" y="22"/>
                    </a:lnTo>
                    <a:lnTo>
                      <a:pt x="86" y="22"/>
                    </a:lnTo>
                    <a:lnTo>
                      <a:pt x="87" y="21"/>
                    </a:lnTo>
                    <a:lnTo>
                      <a:pt x="88" y="21"/>
                    </a:lnTo>
                    <a:lnTo>
                      <a:pt x="88" y="20"/>
                    </a:lnTo>
                    <a:lnTo>
                      <a:pt x="89" y="20"/>
                    </a:lnTo>
                    <a:lnTo>
                      <a:pt x="90" y="20"/>
                    </a:lnTo>
                    <a:lnTo>
                      <a:pt x="90" y="18"/>
                    </a:lnTo>
                    <a:lnTo>
                      <a:pt x="91" y="18"/>
                    </a:lnTo>
                    <a:lnTo>
                      <a:pt x="91" y="17"/>
                    </a:lnTo>
                    <a:lnTo>
                      <a:pt x="92" y="17"/>
                    </a:lnTo>
                    <a:lnTo>
                      <a:pt x="93" y="17"/>
                    </a:lnTo>
                    <a:lnTo>
                      <a:pt x="93" y="16"/>
                    </a:lnTo>
                    <a:lnTo>
                      <a:pt x="94" y="16"/>
                    </a:lnTo>
                    <a:lnTo>
                      <a:pt x="95" y="15"/>
                    </a:lnTo>
                    <a:lnTo>
                      <a:pt x="96" y="15"/>
                    </a:lnTo>
                    <a:lnTo>
                      <a:pt x="96" y="14"/>
                    </a:lnTo>
                    <a:lnTo>
                      <a:pt x="97" y="14"/>
                    </a:lnTo>
                    <a:lnTo>
                      <a:pt x="98" y="14"/>
                    </a:lnTo>
                    <a:lnTo>
                      <a:pt x="98" y="13"/>
                    </a:lnTo>
                    <a:lnTo>
                      <a:pt x="99" y="13"/>
                    </a:lnTo>
                    <a:lnTo>
                      <a:pt x="100" y="13"/>
                    </a:lnTo>
                    <a:lnTo>
                      <a:pt x="100" y="12"/>
                    </a:lnTo>
                    <a:lnTo>
                      <a:pt x="101" y="12"/>
                    </a:lnTo>
                    <a:lnTo>
                      <a:pt x="102" y="11"/>
                    </a:lnTo>
                    <a:lnTo>
                      <a:pt x="103" y="11"/>
                    </a:lnTo>
                    <a:lnTo>
                      <a:pt x="103" y="9"/>
                    </a:lnTo>
                    <a:lnTo>
                      <a:pt x="104" y="9"/>
                    </a:lnTo>
                    <a:lnTo>
                      <a:pt x="104" y="8"/>
                    </a:lnTo>
                    <a:lnTo>
                      <a:pt x="105" y="8"/>
                    </a:lnTo>
                    <a:lnTo>
                      <a:pt x="106" y="8"/>
                    </a:lnTo>
                    <a:lnTo>
                      <a:pt x="106" y="7"/>
                    </a:lnTo>
                    <a:lnTo>
                      <a:pt x="107" y="7"/>
                    </a:lnTo>
                    <a:lnTo>
                      <a:pt x="108" y="7"/>
                    </a:lnTo>
                    <a:lnTo>
                      <a:pt x="108" y="6"/>
                    </a:lnTo>
                    <a:lnTo>
                      <a:pt x="109" y="6"/>
                    </a:lnTo>
                    <a:lnTo>
                      <a:pt x="110" y="5"/>
                    </a:lnTo>
                    <a:lnTo>
                      <a:pt x="111" y="5"/>
                    </a:lnTo>
                    <a:lnTo>
                      <a:pt x="111" y="4"/>
                    </a:lnTo>
                    <a:lnTo>
                      <a:pt x="112" y="4"/>
                    </a:lnTo>
                    <a:lnTo>
                      <a:pt x="113" y="3"/>
                    </a:lnTo>
                    <a:lnTo>
                      <a:pt x="114" y="3"/>
                    </a:lnTo>
                    <a:lnTo>
                      <a:pt x="114" y="2"/>
                    </a:lnTo>
                    <a:lnTo>
                      <a:pt x="115" y="2"/>
                    </a:lnTo>
                    <a:lnTo>
                      <a:pt x="116" y="2"/>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2" name="Freeform 231">
                <a:extLst>
                  <a:ext uri="{FF2B5EF4-FFF2-40B4-BE49-F238E27FC236}">
                    <a16:creationId xmlns:a16="http://schemas.microsoft.com/office/drawing/2014/main" id="{00000000-0008-0000-0300-0000E8000000}"/>
                  </a:ext>
                </a:extLst>
              </xdr:cNvPr>
              <xdr:cNvSpPr>
                <a:spLocks/>
              </xdr:cNvSpPr>
            </xdr:nvSpPr>
            <xdr:spPr bwMode="auto">
              <a:xfrm>
                <a:off x="5465763" y="1473201"/>
                <a:ext cx="185738" cy="130175"/>
              </a:xfrm>
              <a:custGeom>
                <a:avLst/>
                <a:gdLst>
                  <a:gd name="T0" fmla="*/ 2147483647 w 117"/>
                  <a:gd name="T1" fmla="*/ 2147483647 h 82"/>
                  <a:gd name="T2" fmla="*/ 2147483647 w 117"/>
                  <a:gd name="T3" fmla="*/ 2147483647 h 82"/>
                  <a:gd name="T4" fmla="*/ 2147483647 w 117"/>
                  <a:gd name="T5" fmla="*/ 2147483647 h 82"/>
                  <a:gd name="T6" fmla="*/ 2147483647 w 117"/>
                  <a:gd name="T7" fmla="*/ 2147483647 h 82"/>
                  <a:gd name="T8" fmla="*/ 2147483647 w 117"/>
                  <a:gd name="T9" fmla="*/ 2147483647 h 82"/>
                  <a:gd name="T10" fmla="*/ 2147483647 w 117"/>
                  <a:gd name="T11" fmla="*/ 2147483647 h 82"/>
                  <a:gd name="T12" fmla="*/ 2147483647 w 117"/>
                  <a:gd name="T13" fmla="*/ 2147483647 h 82"/>
                  <a:gd name="T14" fmla="*/ 2147483647 w 117"/>
                  <a:gd name="T15" fmla="*/ 2147483647 h 82"/>
                  <a:gd name="T16" fmla="*/ 2147483647 w 117"/>
                  <a:gd name="T17" fmla="*/ 2147483647 h 82"/>
                  <a:gd name="T18" fmla="*/ 2147483647 w 117"/>
                  <a:gd name="T19" fmla="*/ 2147483647 h 82"/>
                  <a:gd name="T20" fmla="*/ 2147483647 w 117"/>
                  <a:gd name="T21" fmla="*/ 2147483647 h 82"/>
                  <a:gd name="T22" fmla="*/ 2147483647 w 117"/>
                  <a:gd name="T23" fmla="*/ 2147483647 h 82"/>
                  <a:gd name="T24" fmla="*/ 2147483647 w 117"/>
                  <a:gd name="T25" fmla="*/ 2147483647 h 82"/>
                  <a:gd name="T26" fmla="*/ 2147483647 w 117"/>
                  <a:gd name="T27" fmla="*/ 2147483647 h 82"/>
                  <a:gd name="T28" fmla="*/ 2147483647 w 117"/>
                  <a:gd name="T29" fmla="*/ 2147483647 h 82"/>
                  <a:gd name="T30" fmla="*/ 2147483647 w 117"/>
                  <a:gd name="T31" fmla="*/ 2147483647 h 82"/>
                  <a:gd name="T32" fmla="*/ 2147483647 w 117"/>
                  <a:gd name="T33" fmla="*/ 2147483647 h 82"/>
                  <a:gd name="T34" fmla="*/ 2147483647 w 117"/>
                  <a:gd name="T35" fmla="*/ 2147483647 h 82"/>
                  <a:gd name="T36" fmla="*/ 2147483647 w 117"/>
                  <a:gd name="T37" fmla="*/ 2147483647 h 82"/>
                  <a:gd name="T38" fmla="*/ 2147483647 w 117"/>
                  <a:gd name="T39" fmla="*/ 2147483647 h 82"/>
                  <a:gd name="T40" fmla="*/ 2147483647 w 117"/>
                  <a:gd name="T41" fmla="*/ 2147483647 h 82"/>
                  <a:gd name="T42" fmla="*/ 2147483647 w 117"/>
                  <a:gd name="T43" fmla="*/ 2147483647 h 82"/>
                  <a:gd name="T44" fmla="*/ 2147483647 w 117"/>
                  <a:gd name="T45" fmla="*/ 2147483647 h 82"/>
                  <a:gd name="T46" fmla="*/ 2147483647 w 117"/>
                  <a:gd name="T47" fmla="*/ 2147483647 h 82"/>
                  <a:gd name="T48" fmla="*/ 2147483647 w 117"/>
                  <a:gd name="T49" fmla="*/ 2147483647 h 82"/>
                  <a:gd name="T50" fmla="*/ 2147483647 w 117"/>
                  <a:gd name="T51" fmla="*/ 2147483647 h 82"/>
                  <a:gd name="T52" fmla="*/ 2147483647 w 117"/>
                  <a:gd name="T53" fmla="*/ 2147483647 h 82"/>
                  <a:gd name="T54" fmla="*/ 2147483647 w 117"/>
                  <a:gd name="T55" fmla="*/ 2147483647 h 82"/>
                  <a:gd name="T56" fmla="*/ 2147483647 w 117"/>
                  <a:gd name="T57" fmla="*/ 2147483647 h 82"/>
                  <a:gd name="T58" fmla="*/ 2147483647 w 117"/>
                  <a:gd name="T59" fmla="*/ 2147483647 h 82"/>
                  <a:gd name="T60" fmla="*/ 2147483647 w 117"/>
                  <a:gd name="T61" fmla="*/ 2147483647 h 82"/>
                  <a:gd name="T62" fmla="*/ 2147483647 w 117"/>
                  <a:gd name="T63" fmla="*/ 2147483647 h 82"/>
                  <a:gd name="T64" fmla="*/ 2147483647 w 117"/>
                  <a:gd name="T65" fmla="*/ 2147483647 h 82"/>
                  <a:gd name="T66" fmla="*/ 2147483647 w 117"/>
                  <a:gd name="T67" fmla="*/ 2147483647 h 82"/>
                  <a:gd name="T68" fmla="*/ 2147483647 w 117"/>
                  <a:gd name="T69" fmla="*/ 2147483647 h 82"/>
                  <a:gd name="T70" fmla="*/ 2147483647 w 117"/>
                  <a:gd name="T71" fmla="*/ 2147483647 h 82"/>
                  <a:gd name="T72" fmla="*/ 2147483647 w 117"/>
                  <a:gd name="T73" fmla="*/ 2147483647 h 82"/>
                  <a:gd name="T74" fmla="*/ 2147483647 w 117"/>
                  <a:gd name="T75" fmla="*/ 2147483647 h 82"/>
                  <a:gd name="T76" fmla="*/ 2147483647 w 117"/>
                  <a:gd name="T77" fmla="*/ 2147483647 h 82"/>
                  <a:gd name="T78" fmla="*/ 2147483647 w 117"/>
                  <a:gd name="T79" fmla="*/ 2147483647 h 82"/>
                  <a:gd name="T80" fmla="*/ 2147483647 w 117"/>
                  <a:gd name="T81" fmla="*/ 2147483647 h 82"/>
                  <a:gd name="T82" fmla="*/ 2147483647 w 117"/>
                  <a:gd name="T83" fmla="*/ 2147483647 h 82"/>
                  <a:gd name="T84" fmla="*/ 2147483647 w 117"/>
                  <a:gd name="T85" fmla="*/ 2147483647 h 82"/>
                  <a:gd name="T86" fmla="*/ 2147483647 w 117"/>
                  <a:gd name="T87" fmla="*/ 2147483647 h 82"/>
                  <a:gd name="T88" fmla="*/ 2147483647 w 117"/>
                  <a:gd name="T89" fmla="*/ 2147483647 h 82"/>
                  <a:gd name="T90" fmla="*/ 2147483647 w 117"/>
                  <a:gd name="T91" fmla="*/ 2147483647 h 82"/>
                  <a:gd name="T92" fmla="*/ 2147483647 w 117"/>
                  <a:gd name="T93" fmla="*/ 2147483647 h 82"/>
                  <a:gd name="T94" fmla="*/ 2147483647 w 117"/>
                  <a:gd name="T95" fmla="*/ 2147483647 h 82"/>
                  <a:gd name="T96" fmla="*/ 2147483647 w 117"/>
                  <a:gd name="T97" fmla="*/ 2147483647 h 82"/>
                  <a:gd name="T98" fmla="*/ 2147483647 w 117"/>
                  <a:gd name="T99" fmla="*/ 2147483647 h 82"/>
                  <a:gd name="T100" fmla="*/ 2147483647 w 117"/>
                  <a:gd name="T101" fmla="*/ 2147483647 h 82"/>
                  <a:gd name="T102" fmla="*/ 2147483647 w 117"/>
                  <a:gd name="T103" fmla="*/ 2147483647 h 82"/>
                  <a:gd name="T104" fmla="*/ 2147483647 w 117"/>
                  <a:gd name="T105" fmla="*/ 2147483647 h 82"/>
                  <a:gd name="T106" fmla="*/ 2147483647 w 117"/>
                  <a:gd name="T107" fmla="*/ 2147483647 h 82"/>
                  <a:gd name="T108" fmla="*/ 2147483647 w 117"/>
                  <a:gd name="T109" fmla="*/ 2147483647 h 82"/>
                  <a:gd name="T110" fmla="*/ 2147483647 w 117"/>
                  <a:gd name="T111" fmla="*/ 2147483647 h 8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82">
                    <a:moveTo>
                      <a:pt x="0" y="82"/>
                    </a:moveTo>
                    <a:lnTo>
                      <a:pt x="0" y="82"/>
                    </a:lnTo>
                    <a:lnTo>
                      <a:pt x="0" y="81"/>
                    </a:lnTo>
                    <a:lnTo>
                      <a:pt x="1" y="81"/>
                    </a:lnTo>
                    <a:lnTo>
                      <a:pt x="1" y="80"/>
                    </a:lnTo>
                    <a:lnTo>
                      <a:pt x="2" y="80"/>
                    </a:lnTo>
                    <a:lnTo>
                      <a:pt x="3" y="80"/>
                    </a:lnTo>
                    <a:lnTo>
                      <a:pt x="3" y="79"/>
                    </a:lnTo>
                    <a:lnTo>
                      <a:pt x="4" y="79"/>
                    </a:lnTo>
                    <a:lnTo>
                      <a:pt x="5" y="78"/>
                    </a:lnTo>
                    <a:lnTo>
                      <a:pt x="6" y="78"/>
                    </a:lnTo>
                    <a:lnTo>
                      <a:pt x="6" y="77"/>
                    </a:lnTo>
                    <a:lnTo>
                      <a:pt x="7" y="77"/>
                    </a:lnTo>
                    <a:lnTo>
                      <a:pt x="8" y="76"/>
                    </a:lnTo>
                    <a:lnTo>
                      <a:pt x="9" y="76"/>
                    </a:lnTo>
                    <a:lnTo>
                      <a:pt x="9" y="75"/>
                    </a:lnTo>
                    <a:lnTo>
                      <a:pt x="10" y="75"/>
                    </a:lnTo>
                    <a:lnTo>
                      <a:pt x="11" y="73"/>
                    </a:lnTo>
                    <a:lnTo>
                      <a:pt x="12" y="73"/>
                    </a:lnTo>
                    <a:lnTo>
                      <a:pt x="12" y="72"/>
                    </a:lnTo>
                    <a:lnTo>
                      <a:pt x="13" y="72"/>
                    </a:lnTo>
                    <a:lnTo>
                      <a:pt x="14" y="72"/>
                    </a:lnTo>
                    <a:lnTo>
                      <a:pt x="14" y="71"/>
                    </a:lnTo>
                    <a:lnTo>
                      <a:pt x="15" y="71"/>
                    </a:lnTo>
                    <a:lnTo>
                      <a:pt x="15" y="70"/>
                    </a:lnTo>
                    <a:lnTo>
                      <a:pt x="16" y="70"/>
                    </a:lnTo>
                    <a:lnTo>
                      <a:pt x="17" y="70"/>
                    </a:lnTo>
                    <a:lnTo>
                      <a:pt x="17" y="69"/>
                    </a:lnTo>
                    <a:lnTo>
                      <a:pt x="18" y="69"/>
                    </a:lnTo>
                    <a:lnTo>
                      <a:pt x="19" y="69"/>
                    </a:lnTo>
                    <a:lnTo>
                      <a:pt x="19" y="68"/>
                    </a:lnTo>
                    <a:lnTo>
                      <a:pt x="20" y="68"/>
                    </a:lnTo>
                    <a:lnTo>
                      <a:pt x="20" y="67"/>
                    </a:lnTo>
                    <a:lnTo>
                      <a:pt x="21" y="67"/>
                    </a:lnTo>
                    <a:lnTo>
                      <a:pt x="22" y="66"/>
                    </a:lnTo>
                    <a:lnTo>
                      <a:pt x="23" y="66"/>
                    </a:lnTo>
                    <a:lnTo>
                      <a:pt x="24" y="64"/>
                    </a:lnTo>
                    <a:lnTo>
                      <a:pt x="25" y="63"/>
                    </a:lnTo>
                    <a:lnTo>
                      <a:pt x="26" y="63"/>
                    </a:lnTo>
                    <a:lnTo>
                      <a:pt x="26" y="62"/>
                    </a:lnTo>
                    <a:lnTo>
                      <a:pt x="27" y="62"/>
                    </a:lnTo>
                    <a:lnTo>
                      <a:pt x="28" y="62"/>
                    </a:lnTo>
                    <a:lnTo>
                      <a:pt x="28" y="61"/>
                    </a:lnTo>
                    <a:lnTo>
                      <a:pt x="29" y="61"/>
                    </a:lnTo>
                    <a:lnTo>
                      <a:pt x="29" y="60"/>
                    </a:lnTo>
                    <a:lnTo>
                      <a:pt x="30" y="60"/>
                    </a:lnTo>
                    <a:lnTo>
                      <a:pt x="31" y="60"/>
                    </a:lnTo>
                    <a:lnTo>
                      <a:pt x="31" y="59"/>
                    </a:lnTo>
                    <a:lnTo>
                      <a:pt x="32" y="59"/>
                    </a:lnTo>
                    <a:lnTo>
                      <a:pt x="33" y="59"/>
                    </a:lnTo>
                    <a:lnTo>
                      <a:pt x="33" y="58"/>
                    </a:lnTo>
                    <a:lnTo>
                      <a:pt x="34" y="58"/>
                    </a:lnTo>
                    <a:lnTo>
                      <a:pt x="34" y="57"/>
                    </a:lnTo>
                    <a:lnTo>
                      <a:pt x="35" y="57"/>
                    </a:lnTo>
                    <a:lnTo>
                      <a:pt x="36" y="57"/>
                    </a:lnTo>
                    <a:lnTo>
                      <a:pt x="36" y="55"/>
                    </a:lnTo>
                    <a:lnTo>
                      <a:pt x="37" y="55"/>
                    </a:lnTo>
                    <a:lnTo>
                      <a:pt x="38" y="55"/>
                    </a:lnTo>
                    <a:lnTo>
                      <a:pt x="38" y="54"/>
                    </a:lnTo>
                    <a:lnTo>
                      <a:pt x="39" y="54"/>
                    </a:lnTo>
                    <a:lnTo>
                      <a:pt x="40" y="53"/>
                    </a:lnTo>
                    <a:lnTo>
                      <a:pt x="41" y="53"/>
                    </a:lnTo>
                    <a:lnTo>
                      <a:pt x="41" y="52"/>
                    </a:lnTo>
                    <a:lnTo>
                      <a:pt x="42" y="52"/>
                    </a:lnTo>
                    <a:lnTo>
                      <a:pt x="43" y="51"/>
                    </a:lnTo>
                    <a:lnTo>
                      <a:pt x="44" y="51"/>
                    </a:lnTo>
                    <a:lnTo>
                      <a:pt x="44" y="50"/>
                    </a:lnTo>
                    <a:lnTo>
                      <a:pt x="45" y="50"/>
                    </a:lnTo>
                    <a:lnTo>
                      <a:pt x="46" y="50"/>
                    </a:lnTo>
                    <a:lnTo>
                      <a:pt x="46" y="49"/>
                    </a:lnTo>
                    <a:lnTo>
                      <a:pt x="47" y="49"/>
                    </a:lnTo>
                    <a:lnTo>
                      <a:pt x="47" y="47"/>
                    </a:lnTo>
                    <a:lnTo>
                      <a:pt x="48" y="47"/>
                    </a:lnTo>
                    <a:lnTo>
                      <a:pt x="49" y="47"/>
                    </a:lnTo>
                    <a:lnTo>
                      <a:pt x="49" y="46"/>
                    </a:lnTo>
                    <a:lnTo>
                      <a:pt x="50" y="46"/>
                    </a:lnTo>
                    <a:lnTo>
                      <a:pt x="50" y="45"/>
                    </a:lnTo>
                    <a:lnTo>
                      <a:pt x="51" y="45"/>
                    </a:lnTo>
                    <a:lnTo>
                      <a:pt x="52" y="45"/>
                    </a:lnTo>
                    <a:lnTo>
                      <a:pt x="52" y="44"/>
                    </a:lnTo>
                    <a:lnTo>
                      <a:pt x="53" y="44"/>
                    </a:lnTo>
                    <a:lnTo>
                      <a:pt x="54" y="44"/>
                    </a:lnTo>
                    <a:lnTo>
                      <a:pt x="54" y="43"/>
                    </a:lnTo>
                    <a:lnTo>
                      <a:pt x="55" y="43"/>
                    </a:lnTo>
                    <a:lnTo>
                      <a:pt x="56" y="43"/>
                    </a:lnTo>
                    <a:lnTo>
                      <a:pt x="56" y="42"/>
                    </a:lnTo>
                    <a:lnTo>
                      <a:pt x="57" y="42"/>
                    </a:lnTo>
                    <a:lnTo>
                      <a:pt x="57" y="41"/>
                    </a:lnTo>
                    <a:lnTo>
                      <a:pt x="58" y="41"/>
                    </a:lnTo>
                    <a:lnTo>
                      <a:pt x="59" y="41"/>
                    </a:lnTo>
                    <a:lnTo>
                      <a:pt x="59" y="40"/>
                    </a:lnTo>
                    <a:lnTo>
                      <a:pt x="60" y="40"/>
                    </a:lnTo>
                    <a:lnTo>
                      <a:pt x="61" y="40"/>
                    </a:lnTo>
                    <a:lnTo>
                      <a:pt x="61" y="38"/>
                    </a:lnTo>
                    <a:lnTo>
                      <a:pt x="62" y="38"/>
                    </a:lnTo>
                    <a:lnTo>
                      <a:pt x="62" y="37"/>
                    </a:lnTo>
                    <a:lnTo>
                      <a:pt x="63" y="37"/>
                    </a:lnTo>
                    <a:lnTo>
                      <a:pt x="64" y="37"/>
                    </a:lnTo>
                    <a:lnTo>
                      <a:pt x="64" y="36"/>
                    </a:lnTo>
                    <a:lnTo>
                      <a:pt x="65" y="36"/>
                    </a:lnTo>
                    <a:lnTo>
                      <a:pt x="66" y="35"/>
                    </a:lnTo>
                    <a:lnTo>
                      <a:pt x="67" y="35"/>
                    </a:lnTo>
                    <a:lnTo>
                      <a:pt x="67" y="34"/>
                    </a:lnTo>
                    <a:lnTo>
                      <a:pt x="68" y="34"/>
                    </a:lnTo>
                    <a:lnTo>
                      <a:pt x="69" y="34"/>
                    </a:lnTo>
                    <a:lnTo>
                      <a:pt x="69" y="33"/>
                    </a:lnTo>
                    <a:lnTo>
                      <a:pt x="70" y="33"/>
                    </a:lnTo>
                    <a:lnTo>
                      <a:pt x="70" y="32"/>
                    </a:lnTo>
                    <a:lnTo>
                      <a:pt x="71" y="32"/>
                    </a:lnTo>
                    <a:lnTo>
                      <a:pt x="72" y="32"/>
                    </a:lnTo>
                    <a:lnTo>
                      <a:pt x="72" y="31"/>
                    </a:lnTo>
                    <a:lnTo>
                      <a:pt x="73" y="31"/>
                    </a:lnTo>
                    <a:lnTo>
                      <a:pt x="73" y="29"/>
                    </a:lnTo>
                    <a:lnTo>
                      <a:pt x="74" y="29"/>
                    </a:lnTo>
                    <a:lnTo>
                      <a:pt x="75" y="29"/>
                    </a:lnTo>
                    <a:lnTo>
                      <a:pt x="75" y="28"/>
                    </a:lnTo>
                    <a:lnTo>
                      <a:pt x="76" y="28"/>
                    </a:lnTo>
                    <a:lnTo>
                      <a:pt x="76" y="27"/>
                    </a:lnTo>
                    <a:lnTo>
                      <a:pt x="77" y="27"/>
                    </a:lnTo>
                    <a:lnTo>
                      <a:pt x="78" y="27"/>
                    </a:lnTo>
                    <a:lnTo>
                      <a:pt x="78" y="26"/>
                    </a:lnTo>
                    <a:lnTo>
                      <a:pt x="79" y="26"/>
                    </a:lnTo>
                    <a:lnTo>
                      <a:pt x="80" y="25"/>
                    </a:lnTo>
                    <a:lnTo>
                      <a:pt x="81" y="25"/>
                    </a:lnTo>
                    <a:lnTo>
                      <a:pt x="81" y="24"/>
                    </a:lnTo>
                    <a:lnTo>
                      <a:pt x="82" y="24"/>
                    </a:lnTo>
                    <a:lnTo>
                      <a:pt x="83" y="24"/>
                    </a:lnTo>
                    <a:lnTo>
                      <a:pt x="83" y="23"/>
                    </a:lnTo>
                    <a:lnTo>
                      <a:pt x="84" y="23"/>
                    </a:lnTo>
                    <a:lnTo>
                      <a:pt x="84" y="22"/>
                    </a:lnTo>
                    <a:lnTo>
                      <a:pt x="85" y="22"/>
                    </a:lnTo>
                    <a:lnTo>
                      <a:pt x="86" y="22"/>
                    </a:lnTo>
                    <a:lnTo>
                      <a:pt x="86" y="20"/>
                    </a:lnTo>
                    <a:lnTo>
                      <a:pt x="87" y="20"/>
                    </a:lnTo>
                    <a:lnTo>
                      <a:pt x="87" y="19"/>
                    </a:lnTo>
                    <a:lnTo>
                      <a:pt x="88" y="19"/>
                    </a:lnTo>
                    <a:lnTo>
                      <a:pt x="89" y="19"/>
                    </a:lnTo>
                    <a:lnTo>
                      <a:pt x="89" y="18"/>
                    </a:lnTo>
                    <a:lnTo>
                      <a:pt x="90" y="18"/>
                    </a:lnTo>
                    <a:lnTo>
                      <a:pt x="90" y="17"/>
                    </a:lnTo>
                    <a:lnTo>
                      <a:pt x="91" y="17"/>
                    </a:lnTo>
                    <a:lnTo>
                      <a:pt x="92" y="17"/>
                    </a:lnTo>
                    <a:lnTo>
                      <a:pt x="92" y="16"/>
                    </a:lnTo>
                    <a:lnTo>
                      <a:pt x="93" y="16"/>
                    </a:lnTo>
                    <a:lnTo>
                      <a:pt x="94" y="16"/>
                    </a:lnTo>
                    <a:lnTo>
                      <a:pt x="94" y="15"/>
                    </a:lnTo>
                    <a:lnTo>
                      <a:pt x="95" y="15"/>
                    </a:lnTo>
                    <a:lnTo>
                      <a:pt x="96" y="14"/>
                    </a:lnTo>
                    <a:lnTo>
                      <a:pt x="97" y="14"/>
                    </a:lnTo>
                    <a:lnTo>
                      <a:pt x="97" y="13"/>
                    </a:lnTo>
                    <a:lnTo>
                      <a:pt x="98" y="13"/>
                    </a:lnTo>
                    <a:lnTo>
                      <a:pt x="99" y="11"/>
                    </a:lnTo>
                    <a:lnTo>
                      <a:pt x="100" y="11"/>
                    </a:lnTo>
                    <a:lnTo>
                      <a:pt x="100" y="10"/>
                    </a:lnTo>
                    <a:lnTo>
                      <a:pt x="101" y="10"/>
                    </a:lnTo>
                    <a:lnTo>
                      <a:pt x="102" y="9"/>
                    </a:lnTo>
                    <a:lnTo>
                      <a:pt x="103" y="9"/>
                    </a:lnTo>
                    <a:lnTo>
                      <a:pt x="104" y="8"/>
                    </a:lnTo>
                    <a:lnTo>
                      <a:pt x="105" y="8"/>
                    </a:lnTo>
                    <a:lnTo>
                      <a:pt x="105" y="7"/>
                    </a:lnTo>
                    <a:lnTo>
                      <a:pt x="106" y="7"/>
                    </a:lnTo>
                    <a:lnTo>
                      <a:pt x="107" y="6"/>
                    </a:lnTo>
                    <a:lnTo>
                      <a:pt x="108" y="6"/>
                    </a:lnTo>
                    <a:lnTo>
                      <a:pt x="108" y="5"/>
                    </a:lnTo>
                    <a:lnTo>
                      <a:pt x="109" y="5"/>
                    </a:lnTo>
                    <a:lnTo>
                      <a:pt x="110" y="5"/>
                    </a:lnTo>
                    <a:lnTo>
                      <a:pt x="111" y="4"/>
                    </a:lnTo>
                    <a:lnTo>
                      <a:pt x="112" y="2"/>
                    </a:lnTo>
                    <a:lnTo>
                      <a:pt x="113" y="2"/>
                    </a:lnTo>
                    <a:lnTo>
                      <a:pt x="113" y="1"/>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ln>
                    <a:solidFill>
                      <a:schemeClr val="tx1"/>
                    </a:solidFill>
                  </a:ln>
                </a:endParaRPr>
              </a:p>
            </xdr:txBody>
          </xdr:sp>
          <xdr:sp macro="" textlink="">
            <xdr:nvSpPr>
              <xdr:cNvPr id="233" name="Freeform 232">
                <a:extLst>
                  <a:ext uri="{FF2B5EF4-FFF2-40B4-BE49-F238E27FC236}">
                    <a16:creationId xmlns:a16="http://schemas.microsoft.com/office/drawing/2014/main" id="{00000000-0008-0000-0300-0000E9000000}"/>
                  </a:ext>
                </a:extLst>
              </xdr:cNvPr>
              <xdr:cNvSpPr>
                <a:spLocks/>
              </xdr:cNvSpPr>
            </xdr:nvSpPr>
            <xdr:spPr bwMode="auto">
              <a:xfrm>
                <a:off x="5651500" y="1358901"/>
                <a:ext cx="185738" cy="114300"/>
              </a:xfrm>
              <a:custGeom>
                <a:avLst/>
                <a:gdLst>
                  <a:gd name="T0" fmla="*/ 2147483647 w 117"/>
                  <a:gd name="T1" fmla="*/ 2147483647 h 72"/>
                  <a:gd name="T2" fmla="*/ 2147483647 w 117"/>
                  <a:gd name="T3" fmla="*/ 2147483647 h 72"/>
                  <a:gd name="T4" fmla="*/ 2147483647 w 117"/>
                  <a:gd name="T5" fmla="*/ 2147483647 h 72"/>
                  <a:gd name="T6" fmla="*/ 2147483647 w 117"/>
                  <a:gd name="T7" fmla="*/ 2147483647 h 72"/>
                  <a:gd name="T8" fmla="*/ 2147483647 w 117"/>
                  <a:gd name="T9" fmla="*/ 2147483647 h 72"/>
                  <a:gd name="T10" fmla="*/ 2147483647 w 117"/>
                  <a:gd name="T11" fmla="*/ 2147483647 h 72"/>
                  <a:gd name="T12" fmla="*/ 2147483647 w 117"/>
                  <a:gd name="T13" fmla="*/ 2147483647 h 72"/>
                  <a:gd name="T14" fmla="*/ 2147483647 w 117"/>
                  <a:gd name="T15" fmla="*/ 2147483647 h 72"/>
                  <a:gd name="T16" fmla="*/ 2147483647 w 117"/>
                  <a:gd name="T17" fmla="*/ 2147483647 h 72"/>
                  <a:gd name="T18" fmla="*/ 2147483647 w 117"/>
                  <a:gd name="T19" fmla="*/ 2147483647 h 72"/>
                  <a:gd name="T20" fmla="*/ 2147483647 w 117"/>
                  <a:gd name="T21" fmla="*/ 2147483647 h 72"/>
                  <a:gd name="T22" fmla="*/ 2147483647 w 117"/>
                  <a:gd name="T23" fmla="*/ 2147483647 h 72"/>
                  <a:gd name="T24" fmla="*/ 2147483647 w 117"/>
                  <a:gd name="T25" fmla="*/ 2147483647 h 72"/>
                  <a:gd name="T26" fmla="*/ 2147483647 w 117"/>
                  <a:gd name="T27" fmla="*/ 2147483647 h 72"/>
                  <a:gd name="T28" fmla="*/ 2147483647 w 117"/>
                  <a:gd name="T29" fmla="*/ 2147483647 h 72"/>
                  <a:gd name="T30" fmla="*/ 2147483647 w 117"/>
                  <a:gd name="T31" fmla="*/ 2147483647 h 72"/>
                  <a:gd name="T32" fmla="*/ 2147483647 w 117"/>
                  <a:gd name="T33" fmla="*/ 2147483647 h 72"/>
                  <a:gd name="T34" fmla="*/ 2147483647 w 117"/>
                  <a:gd name="T35" fmla="*/ 2147483647 h 72"/>
                  <a:gd name="T36" fmla="*/ 2147483647 w 117"/>
                  <a:gd name="T37" fmla="*/ 2147483647 h 72"/>
                  <a:gd name="T38" fmla="*/ 2147483647 w 117"/>
                  <a:gd name="T39" fmla="*/ 2147483647 h 72"/>
                  <a:gd name="T40" fmla="*/ 2147483647 w 117"/>
                  <a:gd name="T41" fmla="*/ 2147483647 h 72"/>
                  <a:gd name="T42" fmla="*/ 2147483647 w 117"/>
                  <a:gd name="T43" fmla="*/ 2147483647 h 72"/>
                  <a:gd name="T44" fmla="*/ 2147483647 w 117"/>
                  <a:gd name="T45" fmla="*/ 2147483647 h 72"/>
                  <a:gd name="T46" fmla="*/ 2147483647 w 117"/>
                  <a:gd name="T47" fmla="*/ 2147483647 h 72"/>
                  <a:gd name="T48" fmla="*/ 2147483647 w 117"/>
                  <a:gd name="T49" fmla="*/ 2147483647 h 72"/>
                  <a:gd name="T50" fmla="*/ 2147483647 w 117"/>
                  <a:gd name="T51" fmla="*/ 2147483647 h 72"/>
                  <a:gd name="T52" fmla="*/ 2147483647 w 117"/>
                  <a:gd name="T53" fmla="*/ 2147483647 h 72"/>
                  <a:gd name="T54" fmla="*/ 2147483647 w 117"/>
                  <a:gd name="T55" fmla="*/ 2147483647 h 72"/>
                  <a:gd name="T56" fmla="*/ 2147483647 w 117"/>
                  <a:gd name="T57" fmla="*/ 2147483647 h 72"/>
                  <a:gd name="T58" fmla="*/ 2147483647 w 117"/>
                  <a:gd name="T59" fmla="*/ 2147483647 h 72"/>
                  <a:gd name="T60" fmla="*/ 2147483647 w 117"/>
                  <a:gd name="T61" fmla="*/ 2147483647 h 72"/>
                  <a:gd name="T62" fmla="*/ 2147483647 w 117"/>
                  <a:gd name="T63" fmla="*/ 2147483647 h 72"/>
                  <a:gd name="T64" fmla="*/ 2147483647 w 117"/>
                  <a:gd name="T65" fmla="*/ 2147483647 h 72"/>
                  <a:gd name="T66" fmla="*/ 2147483647 w 117"/>
                  <a:gd name="T67" fmla="*/ 2147483647 h 72"/>
                  <a:gd name="T68" fmla="*/ 2147483647 w 117"/>
                  <a:gd name="T69" fmla="*/ 2147483647 h 72"/>
                  <a:gd name="T70" fmla="*/ 2147483647 w 117"/>
                  <a:gd name="T71" fmla="*/ 2147483647 h 72"/>
                  <a:gd name="T72" fmla="*/ 2147483647 w 117"/>
                  <a:gd name="T73" fmla="*/ 2147483647 h 72"/>
                  <a:gd name="T74" fmla="*/ 2147483647 w 117"/>
                  <a:gd name="T75" fmla="*/ 2147483647 h 72"/>
                  <a:gd name="T76" fmla="*/ 2147483647 w 117"/>
                  <a:gd name="T77" fmla="*/ 2147483647 h 72"/>
                  <a:gd name="T78" fmla="*/ 2147483647 w 117"/>
                  <a:gd name="T79" fmla="*/ 2147483647 h 72"/>
                  <a:gd name="T80" fmla="*/ 2147483647 w 117"/>
                  <a:gd name="T81" fmla="*/ 2147483647 h 72"/>
                  <a:gd name="T82" fmla="*/ 2147483647 w 117"/>
                  <a:gd name="T83" fmla="*/ 2147483647 h 72"/>
                  <a:gd name="T84" fmla="*/ 2147483647 w 117"/>
                  <a:gd name="T85" fmla="*/ 2147483647 h 72"/>
                  <a:gd name="T86" fmla="*/ 2147483647 w 117"/>
                  <a:gd name="T87" fmla="*/ 2147483647 h 72"/>
                  <a:gd name="T88" fmla="*/ 2147483647 w 117"/>
                  <a:gd name="T89" fmla="*/ 2147483647 h 72"/>
                  <a:gd name="T90" fmla="*/ 2147483647 w 117"/>
                  <a:gd name="T91" fmla="*/ 2147483647 h 72"/>
                  <a:gd name="T92" fmla="*/ 2147483647 w 117"/>
                  <a:gd name="T93" fmla="*/ 2147483647 h 72"/>
                  <a:gd name="T94" fmla="*/ 2147483647 w 117"/>
                  <a:gd name="T95" fmla="*/ 2147483647 h 72"/>
                  <a:gd name="T96" fmla="*/ 2147483647 w 117"/>
                  <a:gd name="T97" fmla="*/ 2147483647 h 72"/>
                  <a:gd name="T98" fmla="*/ 2147483647 w 117"/>
                  <a:gd name="T99" fmla="*/ 2147483647 h 72"/>
                  <a:gd name="T100" fmla="*/ 2147483647 w 117"/>
                  <a:gd name="T101" fmla="*/ 2147483647 h 72"/>
                  <a:gd name="T102" fmla="*/ 2147483647 w 117"/>
                  <a:gd name="T103" fmla="*/ 2147483647 h 72"/>
                  <a:gd name="T104" fmla="*/ 2147483647 w 117"/>
                  <a:gd name="T105" fmla="*/ 0 h 72"/>
                  <a:gd name="T106" fmla="*/ 2147483647 w 117"/>
                  <a:gd name="T107" fmla="*/ 0 h 72"/>
                  <a:gd name="T108" fmla="*/ 2147483647 w 117"/>
                  <a:gd name="T109" fmla="*/ 0 h 72"/>
                  <a:gd name="T110" fmla="*/ 2147483647 w 117"/>
                  <a:gd name="T111" fmla="*/ 0 h 7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2">
                    <a:moveTo>
                      <a:pt x="0" y="72"/>
                    </a:moveTo>
                    <a:lnTo>
                      <a:pt x="0" y="72"/>
                    </a:lnTo>
                    <a:lnTo>
                      <a:pt x="0" y="71"/>
                    </a:lnTo>
                    <a:lnTo>
                      <a:pt x="1" y="71"/>
                    </a:lnTo>
                    <a:lnTo>
                      <a:pt x="1" y="70"/>
                    </a:lnTo>
                    <a:lnTo>
                      <a:pt x="2" y="70"/>
                    </a:lnTo>
                    <a:lnTo>
                      <a:pt x="3" y="70"/>
                    </a:lnTo>
                    <a:lnTo>
                      <a:pt x="3" y="69"/>
                    </a:lnTo>
                    <a:lnTo>
                      <a:pt x="4" y="69"/>
                    </a:lnTo>
                    <a:lnTo>
                      <a:pt x="5" y="69"/>
                    </a:lnTo>
                    <a:lnTo>
                      <a:pt x="5" y="68"/>
                    </a:lnTo>
                    <a:lnTo>
                      <a:pt x="6" y="68"/>
                    </a:lnTo>
                    <a:lnTo>
                      <a:pt x="6" y="67"/>
                    </a:lnTo>
                    <a:lnTo>
                      <a:pt x="7" y="67"/>
                    </a:lnTo>
                    <a:lnTo>
                      <a:pt x="8" y="65"/>
                    </a:lnTo>
                    <a:lnTo>
                      <a:pt x="9" y="65"/>
                    </a:lnTo>
                    <a:lnTo>
                      <a:pt x="10" y="64"/>
                    </a:lnTo>
                    <a:lnTo>
                      <a:pt x="11" y="64"/>
                    </a:lnTo>
                    <a:lnTo>
                      <a:pt x="11" y="63"/>
                    </a:lnTo>
                    <a:lnTo>
                      <a:pt x="12" y="63"/>
                    </a:lnTo>
                    <a:lnTo>
                      <a:pt x="13" y="62"/>
                    </a:lnTo>
                    <a:lnTo>
                      <a:pt x="14" y="62"/>
                    </a:lnTo>
                    <a:lnTo>
                      <a:pt x="14" y="61"/>
                    </a:lnTo>
                    <a:lnTo>
                      <a:pt x="15" y="61"/>
                    </a:lnTo>
                    <a:lnTo>
                      <a:pt x="16" y="60"/>
                    </a:lnTo>
                    <a:lnTo>
                      <a:pt x="17" y="60"/>
                    </a:lnTo>
                    <a:lnTo>
                      <a:pt x="17" y="59"/>
                    </a:lnTo>
                    <a:lnTo>
                      <a:pt x="18" y="59"/>
                    </a:lnTo>
                    <a:lnTo>
                      <a:pt x="19" y="59"/>
                    </a:lnTo>
                    <a:lnTo>
                      <a:pt x="19" y="58"/>
                    </a:lnTo>
                    <a:lnTo>
                      <a:pt x="20" y="58"/>
                    </a:lnTo>
                    <a:lnTo>
                      <a:pt x="21" y="58"/>
                    </a:lnTo>
                    <a:lnTo>
                      <a:pt x="21" y="56"/>
                    </a:lnTo>
                    <a:lnTo>
                      <a:pt x="22" y="56"/>
                    </a:lnTo>
                    <a:lnTo>
                      <a:pt x="22" y="55"/>
                    </a:lnTo>
                    <a:lnTo>
                      <a:pt x="23" y="55"/>
                    </a:lnTo>
                    <a:lnTo>
                      <a:pt x="24" y="55"/>
                    </a:lnTo>
                    <a:lnTo>
                      <a:pt x="24" y="54"/>
                    </a:lnTo>
                    <a:lnTo>
                      <a:pt x="25" y="54"/>
                    </a:lnTo>
                    <a:lnTo>
                      <a:pt x="26" y="53"/>
                    </a:lnTo>
                    <a:lnTo>
                      <a:pt x="27" y="53"/>
                    </a:lnTo>
                    <a:lnTo>
                      <a:pt x="27" y="52"/>
                    </a:lnTo>
                    <a:lnTo>
                      <a:pt x="28" y="52"/>
                    </a:lnTo>
                    <a:lnTo>
                      <a:pt x="29" y="51"/>
                    </a:lnTo>
                    <a:lnTo>
                      <a:pt x="30" y="51"/>
                    </a:lnTo>
                    <a:lnTo>
                      <a:pt x="30" y="50"/>
                    </a:lnTo>
                    <a:lnTo>
                      <a:pt x="31" y="50"/>
                    </a:lnTo>
                    <a:lnTo>
                      <a:pt x="32" y="48"/>
                    </a:lnTo>
                    <a:lnTo>
                      <a:pt x="33" y="48"/>
                    </a:lnTo>
                    <a:lnTo>
                      <a:pt x="33" y="47"/>
                    </a:lnTo>
                    <a:lnTo>
                      <a:pt x="34" y="47"/>
                    </a:lnTo>
                    <a:lnTo>
                      <a:pt x="35" y="47"/>
                    </a:lnTo>
                    <a:lnTo>
                      <a:pt x="35" y="46"/>
                    </a:lnTo>
                    <a:lnTo>
                      <a:pt x="36" y="46"/>
                    </a:lnTo>
                    <a:lnTo>
                      <a:pt x="36" y="45"/>
                    </a:lnTo>
                    <a:lnTo>
                      <a:pt x="37" y="45"/>
                    </a:lnTo>
                    <a:lnTo>
                      <a:pt x="38" y="45"/>
                    </a:lnTo>
                    <a:lnTo>
                      <a:pt x="38" y="44"/>
                    </a:lnTo>
                    <a:lnTo>
                      <a:pt x="39" y="44"/>
                    </a:lnTo>
                    <a:lnTo>
                      <a:pt x="40" y="44"/>
                    </a:lnTo>
                    <a:lnTo>
                      <a:pt x="40" y="43"/>
                    </a:lnTo>
                    <a:lnTo>
                      <a:pt x="41" y="43"/>
                    </a:lnTo>
                    <a:lnTo>
                      <a:pt x="42" y="42"/>
                    </a:lnTo>
                    <a:lnTo>
                      <a:pt x="43" y="41"/>
                    </a:lnTo>
                    <a:lnTo>
                      <a:pt x="44" y="39"/>
                    </a:lnTo>
                    <a:lnTo>
                      <a:pt x="45" y="39"/>
                    </a:lnTo>
                    <a:lnTo>
                      <a:pt x="46" y="38"/>
                    </a:lnTo>
                    <a:lnTo>
                      <a:pt x="47" y="38"/>
                    </a:lnTo>
                    <a:lnTo>
                      <a:pt x="47" y="37"/>
                    </a:lnTo>
                    <a:lnTo>
                      <a:pt x="48" y="37"/>
                    </a:lnTo>
                    <a:lnTo>
                      <a:pt x="49" y="37"/>
                    </a:lnTo>
                    <a:lnTo>
                      <a:pt x="49" y="36"/>
                    </a:lnTo>
                    <a:lnTo>
                      <a:pt x="50" y="36"/>
                    </a:lnTo>
                    <a:lnTo>
                      <a:pt x="50" y="35"/>
                    </a:lnTo>
                    <a:lnTo>
                      <a:pt x="51" y="35"/>
                    </a:lnTo>
                    <a:lnTo>
                      <a:pt x="52" y="35"/>
                    </a:lnTo>
                    <a:lnTo>
                      <a:pt x="52" y="34"/>
                    </a:lnTo>
                    <a:lnTo>
                      <a:pt x="53" y="34"/>
                    </a:lnTo>
                    <a:lnTo>
                      <a:pt x="54" y="34"/>
                    </a:lnTo>
                    <a:lnTo>
                      <a:pt x="54" y="33"/>
                    </a:lnTo>
                    <a:lnTo>
                      <a:pt x="55" y="33"/>
                    </a:lnTo>
                    <a:lnTo>
                      <a:pt x="55" y="32"/>
                    </a:lnTo>
                    <a:lnTo>
                      <a:pt x="56" y="32"/>
                    </a:lnTo>
                    <a:lnTo>
                      <a:pt x="57" y="32"/>
                    </a:lnTo>
                    <a:lnTo>
                      <a:pt x="57" y="30"/>
                    </a:lnTo>
                    <a:lnTo>
                      <a:pt x="58" y="30"/>
                    </a:lnTo>
                    <a:lnTo>
                      <a:pt x="59" y="30"/>
                    </a:lnTo>
                    <a:lnTo>
                      <a:pt x="59" y="29"/>
                    </a:lnTo>
                    <a:lnTo>
                      <a:pt x="60" y="29"/>
                    </a:lnTo>
                    <a:lnTo>
                      <a:pt x="60" y="28"/>
                    </a:lnTo>
                    <a:lnTo>
                      <a:pt x="61" y="28"/>
                    </a:lnTo>
                    <a:lnTo>
                      <a:pt x="62" y="28"/>
                    </a:lnTo>
                    <a:lnTo>
                      <a:pt x="62" y="27"/>
                    </a:lnTo>
                    <a:lnTo>
                      <a:pt x="63" y="27"/>
                    </a:lnTo>
                    <a:lnTo>
                      <a:pt x="63" y="26"/>
                    </a:lnTo>
                    <a:lnTo>
                      <a:pt x="64" y="26"/>
                    </a:lnTo>
                    <a:lnTo>
                      <a:pt x="65" y="26"/>
                    </a:lnTo>
                    <a:lnTo>
                      <a:pt x="65" y="25"/>
                    </a:lnTo>
                    <a:lnTo>
                      <a:pt x="66" y="25"/>
                    </a:lnTo>
                    <a:lnTo>
                      <a:pt x="67" y="24"/>
                    </a:lnTo>
                    <a:lnTo>
                      <a:pt x="68" y="24"/>
                    </a:lnTo>
                    <a:lnTo>
                      <a:pt x="68" y="23"/>
                    </a:lnTo>
                    <a:lnTo>
                      <a:pt x="69" y="23"/>
                    </a:lnTo>
                    <a:lnTo>
                      <a:pt x="70" y="23"/>
                    </a:lnTo>
                    <a:lnTo>
                      <a:pt x="70" y="21"/>
                    </a:lnTo>
                    <a:lnTo>
                      <a:pt x="71" y="21"/>
                    </a:lnTo>
                    <a:lnTo>
                      <a:pt x="71" y="20"/>
                    </a:lnTo>
                    <a:lnTo>
                      <a:pt x="72" y="20"/>
                    </a:lnTo>
                    <a:lnTo>
                      <a:pt x="73" y="20"/>
                    </a:lnTo>
                    <a:lnTo>
                      <a:pt x="73" y="19"/>
                    </a:lnTo>
                    <a:lnTo>
                      <a:pt x="74" y="19"/>
                    </a:lnTo>
                    <a:lnTo>
                      <a:pt x="75" y="19"/>
                    </a:lnTo>
                    <a:lnTo>
                      <a:pt x="75" y="18"/>
                    </a:lnTo>
                    <a:lnTo>
                      <a:pt x="76" y="18"/>
                    </a:lnTo>
                    <a:lnTo>
                      <a:pt x="77" y="18"/>
                    </a:lnTo>
                    <a:lnTo>
                      <a:pt x="77" y="17"/>
                    </a:lnTo>
                    <a:lnTo>
                      <a:pt x="78" y="17"/>
                    </a:lnTo>
                    <a:lnTo>
                      <a:pt x="78" y="16"/>
                    </a:lnTo>
                    <a:lnTo>
                      <a:pt x="79" y="16"/>
                    </a:lnTo>
                    <a:lnTo>
                      <a:pt x="80" y="16"/>
                    </a:lnTo>
                    <a:lnTo>
                      <a:pt x="80" y="15"/>
                    </a:lnTo>
                    <a:lnTo>
                      <a:pt x="81" y="15"/>
                    </a:lnTo>
                    <a:lnTo>
                      <a:pt x="82" y="15"/>
                    </a:lnTo>
                    <a:lnTo>
                      <a:pt x="82" y="14"/>
                    </a:lnTo>
                    <a:lnTo>
                      <a:pt x="83" y="14"/>
                    </a:lnTo>
                    <a:lnTo>
                      <a:pt x="83" y="12"/>
                    </a:lnTo>
                    <a:lnTo>
                      <a:pt x="84" y="12"/>
                    </a:lnTo>
                    <a:lnTo>
                      <a:pt x="85" y="12"/>
                    </a:lnTo>
                    <a:lnTo>
                      <a:pt x="85" y="11"/>
                    </a:lnTo>
                    <a:lnTo>
                      <a:pt x="86" y="11"/>
                    </a:lnTo>
                    <a:lnTo>
                      <a:pt x="86" y="10"/>
                    </a:lnTo>
                    <a:lnTo>
                      <a:pt x="87" y="10"/>
                    </a:lnTo>
                    <a:lnTo>
                      <a:pt x="88" y="9"/>
                    </a:lnTo>
                    <a:lnTo>
                      <a:pt x="89" y="9"/>
                    </a:lnTo>
                    <a:lnTo>
                      <a:pt x="89" y="8"/>
                    </a:lnTo>
                    <a:lnTo>
                      <a:pt x="90" y="8"/>
                    </a:lnTo>
                    <a:lnTo>
                      <a:pt x="91" y="8"/>
                    </a:lnTo>
                    <a:lnTo>
                      <a:pt x="91" y="7"/>
                    </a:lnTo>
                    <a:lnTo>
                      <a:pt x="92" y="7"/>
                    </a:lnTo>
                    <a:lnTo>
                      <a:pt x="92" y="6"/>
                    </a:lnTo>
                    <a:lnTo>
                      <a:pt x="93" y="6"/>
                    </a:lnTo>
                    <a:lnTo>
                      <a:pt x="94" y="6"/>
                    </a:lnTo>
                    <a:lnTo>
                      <a:pt x="94" y="5"/>
                    </a:lnTo>
                    <a:lnTo>
                      <a:pt x="95" y="5"/>
                    </a:lnTo>
                    <a:lnTo>
                      <a:pt x="96" y="5"/>
                    </a:lnTo>
                    <a:lnTo>
                      <a:pt x="96" y="3"/>
                    </a:lnTo>
                    <a:lnTo>
                      <a:pt x="97" y="3"/>
                    </a:lnTo>
                    <a:lnTo>
                      <a:pt x="98" y="3"/>
                    </a:lnTo>
                    <a:lnTo>
                      <a:pt x="98" y="2"/>
                    </a:lnTo>
                    <a:lnTo>
                      <a:pt x="99" y="2"/>
                    </a:lnTo>
                    <a:lnTo>
                      <a:pt x="100" y="2"/>
                    </a:lnTo>
                    <a:lnTo>
                      <a:pt x="101" y="2"/>
                    </a:lnTo>
                    <a:lnTo>
                      <a:pt x="101" y="1"/>
                    </a:lnTo>
                    <a:lnTo>
                      <a:pt x="102" y="1"/>
                    </a:lnTo>
                    <a:lnTo>
                      <a:pt x="103" y="1"/>
                    </a:lnTo>
                    <a:lnTo>
                      <a:pt x="104" y="1"/>
                    </a:lnTo>
                    <a:lnTo>
                      <a:pt x="105" y="1"/>
                    </a:lnTo>
                    <a:lnTo>
                      <a:pt x="106" y="1"/>
                    </a:lnTo>
                    <a:lnTo>
                      <a:pt x="107" y="1"/>
                    </a:lnTo>
                    <a:lnTo>
                      <a:pt x="108" y="1"/>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4" name="Freeform 233">
                <a:extLst>
                  <a:ext uri="{FF2B5EF4-FFF2-40B4-BE49-F238E27FC236}">
                    <a16:creationId xmlns:a16="http://schemas.microsoft.com/office/drawing/2014/main" id="{00000000-0008-0000-0300-0000EA000000}"/>
                  </a:ext>
                </a:extLst>
              </xdr:cNvPr>
              <xdr:cNvSpPr>
                <a:spLocks/>
              </xdr:cNvSpPr>
            </xdr:nvSpPr>
            <xdr:spPr bwMode="auto">
              <a:xfrm>
                <a:off x="5837238"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5" name="Freeform 234">
                <a:extLst>
                  <a:ext uri="{FF2B5EF4-FFF2-40B4-BE49-F238E27FC236}">
                    <a16:creationId xmlns:a16="http://schemas.microsoft.com/office/drawing/2014/main" id="{00000000-0008-0000-0300-0000EB000000}"/>
                  </a:ext>
                </a:extLst>
              </xdr:cNvPr>
              <xdr:cNvSpPr>
                <a:spLocks/>
              </xdr:cNvSpPr>
            </xdr:nvSpPr>
            <xdr:spPr bwMode="auto">
              <a:xfrm>
                <a:off x="6022975"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6" name="Freeform 235">
                <a:extLst>
                  <a:ext uri="{FF2B5EF4-FFF2-40B4-BE49-F238E27FC236}">
                    <a16:creationId xmlns:a16="http://schemas.microsoft.com/office/drawing/2014/main" id="{00000000-0008-0000-0300-0000EC000000}"/>
                  </a:ext>
                </a:extLst>
              </xdr:cNvPr>
              <xdr:cNvSpPr>
                <a:spLocks/>
              </xdr:cNvSpPr>
            </xdr:nvSpPr>
            <xdr:spPr bwMode="auto">
              <a:xfrm>
                <a:off x="6208713" y="13589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7" name="Freeform 236">
                <a:extLst>
                  <a:ext uri="{FF2B5EF4-FFF2-40B4-BE49-F238E27FC236}">
                    <a16:creationId xmlns:a16="http://schemas.microsoft.com/office/drawing/2014/main" id="{00000000-0008-0000-0300-0000ED000000}"/>
                  </a:ext>
                </a:extLst>
              </xdr:cNvPr>
              <xdr:cNvSpPr>
                <a:spLocks/>
              </xdr:cNvSpPr>
            </xdr:nvSpPr>
            <xdr:spPr bwMode="auto">
              <a:xfrm>
                <a:off x="6394450" y="1357313"/>
                <a:ext cx="185738" cy="1588"/>
              </a:xfrm>
              <a:custGeom>
                <a:avLst/>
                <a:gdLst>
                  <a:gd name="T0" fmla="*/ 2147483647 w 117"/>
                  <a:gd name="T1" fmla="*/ 2147483647 h 1"/>
                  <a:gd name="T2" fmla="*/ 2147483647 w 117"/>
                  <a:gd name="T3" fmla="*/ 2147483647 h 1"/>
                  <a:gd name="T4" fmla="*/ 2147483647 w 117"/>
                  <a:gd name="T5" fmla="*/ 2147483647 h 1"/>
                  <a:gd name="T6" fmla="*/ 2147483647 w 117"/>
                  <a:gd name="T7" fmla="*/ 2147483647 h 1"/>
                  <a:gd name="T8" fmla="*/ 2147483647 w 117"/>
                  <a:gd name="T9" fmla="*/ 2147483647 h 1"/>
                  <a:gd name="T10" fmla="*/ 2147483647 w 117"/>
                  <a:gd name="T11" fmla="*/ 2147483647 h 1"/>
                  <a:gd name="T12" fmla="*/ 2147483647 w 117"/>
                  <a:gd name="T13" fmla="*/ 2147483647 h 1"/>
                  <a:gd name="T14" fmla="*/ 2147483647 w 117"/>
                  <a:gd name="T15" fmla="*/ 2147483647 h 1"/>
                  <a:gd name="T16" fmla="*/ 2147483647 w 117"/>
                  <a:gd name="T17" fmla="*/ 2147483647 h 1"/>
                  <a:gd name="T18" fmla="*/ 2147483647 w 117"/>
                  <a:gd name="T19" fmla="*/ 2147483647 h 1"/>
                  <a:gd name="T20" fmla="*/ 2147483647 w 117"/>
                  <a:gd name="T21" fmla="*/ 2147483647 h 1"/>
                  <a:gd name="T22" fmla="*/ 2147483647 w 117"/>
                  <a:gd name="T23" fmla="*/ 2147483647 h 1"/>
                  <a:gd name="T24" fmla="*/ 2147483647 w 117"/>
                  <a:gd name="T25" fmla="*/ 2147483647 h 1"/>
                  <a:gd name="T26" fmla="*/ 2147483647 w 117"/>
                  <a:gd name="T27" fmla="*/ 2147483647 h 1"/>
                  <a:gd name="T28" fmla="*/ 2147483647 w 117"/>
                  <a:gd name="T29" fmla="*/ 2147483647 h 1"/>
                  <a:gd name="T30" fmla="*/ 2147483647 w 117"/>
                  <a:gd name="T31" fmla="*/ 2147483647 h 1"/>
                  <a:gd name="T32" fmla="*/ 2147483647 w 117"/>
                  <a:gd name="T33" fmla="*/ 2147483647 h 1"/>
                  <a:gd name="T34" fmla="*/ 2147483647 w 117"/>
                  <a:gd name="T35" fmla="*/ 0 h 1"/>
                  <a:gd name="T36" fmla="*/ 2147483647 w 117"/>
                  <a:gd name="T37" fmla="*/ 2147483647 h 1"/>
                  <a:gd name="T38" fmla="*/ 2147483647 w 117"/>
                  <a:gd name="T39" fmla="*/ 2147483647 h 1"/>
                  <a:gd name="T40" fmla="*/ 2147483647 w 117"/>
                  <a:gd name="T41" fmla="*/ 2147483647 h 1"/>
                  <a:gd name="T42" fmla="*/ 2147483647 w 117"/>
                  <a:gd name="T43" fmla="*/ 2147483647 h 1"/>
                  <a:gd name="T44" fmla="*/ 2147483647 w 117"/>
                  <a:gd name="T45" fmla="*/ 2147483647 h 1"/>
                  <a:gd name="T46" fmla="*/ 2147483647 w 117"/>
                  <a:gd name="T47" fmla="*/ 2147483647 h 1"/>
                  <a:gd name="T48" fmla="*/ 2147483647 w 117"/>
                  <a:gd name="T49" fmla="*/ 0 h 1"/>
                  <a:gd name="T50" fmla="*/ 2147483647 w 117"/>
                  <a:gd name="T51" fmla="*/ 2147483647 h 1"/>
                  <a:gd name="T52" fmla="*/ 2147483647 w 117"/>
                  <a:gd name="T53" fmla="*/ 0 h 1"/>
                  <a:gd name="T54" fmla="*/ 2147483647 w 117"/>
                  <a:gd name="T55" fmla="*/ 0 h 1"/>
                  <a:gd name="T56" fmla="*/ 2147483647 w 117"/>
                  <a:gd name="T57" fmla="*/ 2147483647 h 1"/>
                  <a:gd name="T58" fmla="*/ 2147483647 w 117"/>
                  <a:gd name="T59" fmla="*/ 2147483647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2147483647 h 1"/>
                  <a:gd name="T72" fmla="*/ 2147483647 w 117"/>
                  <a:gd name="T73" fmla="*/ 0 h 1"/>
                  <a:gd name="T74" fmla="*/ 2147483647 w 117"/>
                  <a:gd name="T75" fmla="*/ 0 h 1"/>
                  <a:gd name="T76" fmla="*/ 2147483647 w 117"/>
                  <a:gd name="T77" fmla="*/ 2147483647 h 1"/>
                  <a:gd name="T78" fmla="*/ 2147483647 w 117"/>
                  <a:gd name="T79" fmla="*/ 0 h 1"/>
                  <a:gd name="T80" fmla="*/ 2147483647 w 117"/>
                  <a:gd name="T81" fmla="*/ 0 h 1"/>
                  <a:gd name="T82" fmla="*/ 2147483647 w 117"/>
                  <a:gd name="T83" fmla="*/ 2147483647 h 1"/>
                  <a:gd name="T84" fmla="*/ 2147483647 w 117"/>
                  <a:gd name="T85" fmla="*/ 0 h 1"/>
                  <a:gd name="T86" fmla="*/ 2147483647 w 117"/>
                  <a:gd name="T87" fmla="*/ 0 h 1"/>
                  <a:gd name="T88" fmla="*/ 2147483647 w 117"/>
                  <a:gd name="T89" fmla="*/ 2147483647 h 1"/>
                  <a:gd name="T90" fmla="*/ 2147483647 w 117"/>
                  <a:gd name="T91" fmla="*/ 0 h 1"/>
                  <a:gd name="T92" fmla="*/ 2147483647 w 117"/>
                  <a:gd name="T93" fmla="*/ 2147483647 h 1"/>
                  <a:gd name="T94" fmla="*/ 2147483647 w 117"/>
                  <a:gd name="T95" fmla="*/ 0 h 1"/>
                  <a:gd name="T96" fmla="*/ 2147483647 w 117"/>
                  <a:gd name="T97" fmla="*/ 0 h 1"/>
                  <a:gd name="T98" fmla="*/ 2147483647 w 117"/>
                  <a:gd name="T99" fmla="*/ 2147483647 h 1"/>
                  <a:gd name="T100" fmla="*/ 2147483647 w 117"/>
                  <a:gd name="T101" fmla="*/ 0 h 1"/>
                  <a:gd name="T102" fmla="*/ 2147483647 w 117"/>
                  <a:gd name="T103" fmla="*/ 2147483647 h 1"/>
                  <a:gd name="T104" fmla="*/ 2147483647 w 117"/>
                  <a:gd name="T105" fmla="*/ 2147483647 h 1"/>
                  <a:gd name="T106" fmla="*/ 2147483647 w 117"/>
                  <a:gd name="T107" fmla="*/ 0 h 1"/>
                  <a:gd name="T108" fmla="*/ 2147483647 w 117"/>
                  <a:gd name="T109" fmla="*/ 0 h 1"/>
                  <a:gd name="T110" fmla="*/ 2147483647 w 117"/>
                  <a:gd name="T111" fmla="*/ 0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1"/>
                    </a:moveTo>
                    <a:lnTo>
                      <a:pt x="0" y="1"/>
                    </a:lnTo>
                    <a:lnTo>
                      <a:pt x="1" y="1"/>
                    </a:lnTo>
                    <a:lnTo>
                      <a:pt x="2" y="1"/>
                    </a:lnTo>
                    <a:lnTo>
                      <a:pt x="3" y="1"/>
                    </a:lnTo>
                    <a:lnTo>
                      <a:pt x="4" y="1"/>
                    </a:lnTo>
                    <a:lnTo>
                      <a:pt x="5" y="1"/>
                    </a:lnTo>
                    <a:lnTo>
                      <a:pt x="6" y="1"/>
                    </a:lnTo>
                    <a:lnTo>
                      <a:pt x="7" y="1"/>
                    </a:lnTo>
                    <a:lnTo>
                      <a:pt x="8" y="1"/>
                    </a:lnTo>
                    <a:lnTo>
                      <a:pt x="9" y="1"/>
                    </a:lnTo>
                    <a:lnTo>
                      <a:pt x="10" y="1"/>
                    </a:lnTo>
                    <a:lnTo>
                      <a:pt x="11" y="1"/>
                    </a:lnTo>
                    <a:lnTo>
                      <a:pt x="12" y="1"/>
                    </a:lnTo>
                    <a:lnTo>
                      <a:pt x="13" y="1"/>
                    </a:lnTo>
                    <a:lnTo>
                      <a:pt x="14" y="1"/>
                    </a:lnTo>
                    <a:lnTo>
                      <a:pt x="15" y="1"/>
                    </a:lnTo>
                    <a:lnTo>
                      <a:pt x="16" y="1"/>
                    </a:lnTo>
                    <a:lnTo>
                      <a:pt x="17" y="1"/>
                    </a:lnTo>
                    <a:lnTo>
                      <a:pt x="18" y="1"/>
                    </a:lnTo>
                    <a:lnTo>
                      <a:pt x="19" y="1"/>
                    </a:lnTo>
                    <a:lnTo>
                      <a:pt x="20" y="1"/>
                    </a:lnTo>
                    <a:lnTo>
                      <a:pt x="21" y="1"/>
                    </a:lnTo>
                    <a:lnTo>
                      <a:pt x="21" y="0"/>
                    </a:lnTo>
                    <a:lnTo>
                      <a:pt x="21" y="1"/>
                    </a:lnTo>
                    <a:lnTo>
                      <a:pt x="22" y="1"/>
                    </a:lnTo>
                    <a:lnTo>
                      <a:pt x="23" y="1"/>
                    </a:lnTo>
                    <a:lnTo>
                      <a:pt x="24" y="1"/>
                    </a:lnTo>
                    <a:lnTo>
                      <a:pt x="25" y="1"/>
                    </a:lnTo>
                    <a:lnTo>
                      <a:pt x="26" y="1"/>
                    </a:lnTo>
                    <a:lnTo>
                      <a:pt x="26" y="0"/>
                    </a:lnTo>
                    <a:lnTo>
                      <a:pt x="26" y="1"/>
                    </a:lnTo>
                    <a:lnTo>
                      <a:pt x="27" y="1"/>
                    </a:lnTo>
                    <a:lnTo>
                      <a:pt x="28" y="1"/>
                    </a:lnTo>
                    <a:lnTo>
                      <a:pt x="28" y="0"/>
                    </a:lnTo>
                    <a:lnTo>
                      <a:pt x="28" y="1"/>
                    </a:lnTo>
                    <a:lnTo>
                      <a:pt x="29" y="1"/>
                    </a:lnTo>
                    <a:lnTo>
                      <a:pt x="30" y="0"/>
                    </a:lnTo>
                    <a:lnTo>
                      <a:pt x="30" y="1"/>
                    </a:lnTo>
                    <a:lnTo>
                      <a:pt x="31" y="1"/>
                    </a:lnTo>
                    <a:lnTo>
                      <a:pt x="32" y="1"/>
                    </a:lnTo>
                    <a:lnTo>
                      <a:pt x="33" y="1"/>
                    </a:lnTo>
                    <a:lnTo>
                      <a:pt x="34" y="1"/>
                    </a:lnTo>
                    <a:lnTo>
                      <a:pt x="35" y="1"/>
                    </a:lnTo>
                    <a:lnTo>
                      <a:pt x="36" y="1"/>
                    </a:lnTo>
                    <a:lnTo>
                      <a:pt x="37" y="1"/>
                    </a:lnTo>
                    <a:lnTo>
                      <a:pt x="37" y="0"/>
                    </a:lnTo>
                    <a:lnTo>
                      <a:pt x="37" y="1"/>
                    </a:lnTo>
                    <a:lnTo>
                      <a:pt x="38" y="1"/>
                    </a:lnTo>
                    <a:lnTo>
                      <a:pt x="39" y="1"/>
                    </a:lnTo>
                    <a:lnTo>
                      <a:pt x="40" y="1"/>
                    </a:lnTo>
                    <a:lnTo>
                      <a:pt x="41" y="1"/>
                    </a:lnTo>
                    <a:lnTo>
                      <a:pt x="42" y="1"/>
                    </a:lnTo>
                    <a:lnTo>
                      <a:pt x="43" y="1"/>
                    </a:lnTo>
                    <a:lnTo>
                      <a:pt x="44" y="1"/>
                    </a:lnTo>
                    <a:lnTo>
                      <a:pt x="45" y="1"/>
                    </a:lnTo>
                    <a:lnTo>
                      <a:pt x="46" y="1"/>
                    </a:lnTo>
                    <a:lnTo>
                      <a:pt x="47" y="1"/>
                    </a:lnTo>
                    <a:lnTo>
                      <a:pt x="48" y="1"/>
                    </a:lnTo>
                    <a:lnTo>
                      <a:pt x="49" y="1"/>
                    </a:lnTo>
                    <a:lnTo>
                      <a:pt x="50" y="1"/>
                    </a:lnTo>
                    <a:lnTo>
                      <a:pt x="51" y="1"/>
                    </a:lnTo>
                    <a:lnTo>
                      <a:pt x="52" y="0"/>
                    </a:lnTo>
                    <a:lnTo>
                      <a:pt x="52" y="1"/>
                    </a:lnTo>
                    <a:lnTo>
                      <a:pt x="53" y="1"/>
                    </a:lnTo>
                    <a:lnTo>
                      <a:pt x="54" y="1"/>
                    </a:lnTo>
                    <a:lnTo>
                      <a:pt x="55" y="1"/>
                    </a:lnTo>
                    <a:lnTo>
                      <a:pt x="55" y="0"/>
                    </a:lnTo>
                    <a:lnTo>
                      <a:pt x="56" y="0"/>
                    </a:lnTo>
                    <a:lnTo>
                      <a:pt x="56" y="1"/>
                    </a:lnTo>
                    <a:lnTo>
                      <a:pt x="57" y="0"/>
                    </a:lnTo>
                    <a:lnTo>
                      <a:pt x="58" y="0"/>
                    </a:lnTo>
                    <a:lnTo>
                      <a:pt x="58" y="1"/>
                    </a:lnTo>
                    <a:lnTo>
                      <a:pt x="58" y="0"/>
                    </a:lnTo>
                    <a:lnTo>
                      <a:pt x="59" y="0"/>
                    </a:lnTo>
                    <a:lnTo>
                      <a:pt x="59" y="1"/>
                    </a:lnTo>
                    <a:lnTo>
                      <a:pt x="60" y="1"/>
                    </a:lnTo>
                    <a:lnTo>
                      <a:pt x="60" y="0"/>
                    </a:lnTo>
                    <a:lnTo>
                      <a:pt x="61" y="0"/>
                    </a:lnTo>
                    <a:lnTo>
                      <a:pt x="61" y="1"/>
                    </a:lnTo>
                    <a:lnTo>
                      <a:pt x="62" y="1"/>
                    </a:lnTo>
                    <a:lnTo>
                      <a:pt x="62" y="0"/>
                    </a:lnTo>
                    <a:lnTo>
                      <a:pt x="63" y="0"/>
                    </a:lnTo>
                    <a:lnTo>
                      <a:pt x="63" y="1"/>
                    </a:lnTo>
                    <a:lnTo>
                      <a:pt x="63" y="0"/>
                    </a:lnTo>
                    <a:lnTo>
                      <a:pt x="64" y="0"/>
                    </a:lnTo>
                    <a:lnTo>
                      <a:pt x="65" y="1"/>
                    </a:lnTo>
                    <a:lnTo>
                      <a:pt x="65" y="0"/>
                    </a:lnTo>
                    <a:lnTo>
                      <a:pt x="66" y="0"/>
                    </a:lnTo>
                    <a:lnTo>
                      <a:pt x="66" y="1"/>
                    </a:lnTo>
                    <a:lnTo>
                      <a:pt x="67" y="1"/>
                    </a:lnTo>
                    <a:lnTo>
                      <a:pt x="68" y="0"/>
                    </a:lnTo>
                    <a:lnTo>
                      <a:pt x="68" y="1"/>
                    </a:lnTo>
                    <a:lnTo>
                      <a:pt x="69" y="1"/>
                    </a:lnTo>
                    <a:lnTo>
                      <a:pt x="70" y="0"/>
                    </a:lnTo>
                    <a:lnTo>
                      <a:pt x="71" y="0"/>
                    </a:lnTo>
                    <a:lnTo>
                      <a:pt x="72" y="0"/>
                    </a:lnTo>
                    <a:lnTo>
                      <a:pt x="72" y="1"/>
                    </a:lnTo>
                    <a:lnTo>
                      <a:pt x="73" y="1"/>
                    </a:lnTo>
                    <a:lnTo>
                      <a:pt x="74" y="1"/>
                    </a:lnTo>
                    <a:lnTo>
                      <a:pt x="75" y="1"/>
                    </a:lnTo>
                    <a:lnTo>
                      <a:pt x="75" y="0"/>
                    </a:lnTo>
                    <a:lnTo>
                      <a:pt x="76" y="0"/>
                    </a:lnTo>
                    <a:lnTo>
                      <a:pt x="77" y="0"/>
                    </a:lnTo>
                    <a:lnTo>
                      <a:pt x="77" y="1"/>
                    </a:lnTo>
                    <a:lnTo>
                      <a:pt x="78" y="1"/>
                    </a:lnTo>
                    <a:lnTo>
                      <a:pt x="78" y="0"/>
                    </a:lnTo>
                    <a:lnTo>
                      <a:pt x="79" y="0"/>
                    </a:lnTo>
                    <a:lnTo>
                      <a:pt x="80" y="0"/>
                    </a:lnTo>
                    <a:lnTo>
                      <a:pt x="80" y="1"/>
                    </a:lnTo>
                    <a:lnTo>
                      <a:pt x="81" y="0"/>
                    </a:lnTo>
                    <a:lnTo>
                      <a:pt x="82" y="0"/>
                    </a:lnTo>
                    <a:lnTo>
                      <a:pt x="83" y="1"/>
                    </a:lnTo>
                    <a:lnTo>
                      <a:pt x="83" y="0"/>
                    </a:lnTo>
                    <a:lnTo>
                      <a:pt x="84" y="0"/>
                    </a:lnTo>
                    <a:lnTo>
                      <a:pt x="85" y="0"/>
                    </a:lnTo>
                    <a:lnTo>
                      <a:pt x="85" y="1"/>
                    </a:lnTo>
                    <a:lnTo>
                      <a:pt x="86" y="1"/>
                    </a:lnTo>
                    <a:lnTo>
                      <a:pt x="86" y="0"/>
                    </a:lnTo>
                    <a:lnTo>
                      <a:pt x="87" y="1"/>
                    </a:lnTo>
                    <a:lnTo>
                      <a:pt x="87" y="0"/>
                    </a:lnTo>
                    <a:lnTo>
                      <a:pt x="88" y="0"/>
                    </a:lnTo>
                    <a:lnTo>
                      <a:pt x="89" y="0"/>
                    </a:lnTo>
                    <a:lnTo>
                      <a:pt x="90" y="0"/>
                    </a:lnTo>
                    <a:lnTo>
                      <a:pt x="91" y="0"/>
                    </a:lnTo>
                    <a:lnTo>
                      <a:pt x="92" y="0"/>
                    </a:lnTo>
                    <a:lnTo>
                      <a:pt x="92" y="1"/>
                    </a:lnTo>
                    <a:lnTo>
                      <a:pt x="93" y="1"/>
                    </a:lnTo>
                    <a:lnTo>
                      <a:pt x="94" y="1"/>
                    </a:lnTo>
                    <a:lnTo>
                      <a:pt x="94" y="0"/>
                    </a:lnTo>
                    <a:lnTo>
                      <a:pt x="95" y="0"/>
                    </a:lnTo>
                    <a:lnTo>
                      <a:pt x="96" y="0"/>
                    </a:lnTo>
                    <a:lnTo>
                      <a:pt x="96" y="1"/>
                    </a:lnTo>
                    <a:lnTo>
                      <a:pt x="96" y="0"/>
                    </a:lnTo>
                    <a:lnTo>
                      <a:pt x="97" y="0"/>
                    </a:lnTo>
                    <a:lnTo>
                      <a:pt x="97" y="1"/>
                    </a:lnTo>
                    <a:lnTo>
                      <a:pt x="98" y="1"/>
                    </a:lnTo>
                    <a:lnTo>
                      <a:pt x="98" y="0"/>
                    </a:lnTo>
                    <a:lnTo>
                      <a:pt x="99" y="0"/>
                    </a:lnTo>
                    <a:lnTo>
                      <a:pt x="100" y="0"/>
                    </a:lnTo>
                    <a:lnTo>
                      <a:pt x="101" y="0"/>
                    </a:lnTo>
                    <a:lnTo>
                      <a:pt x="102" y="1"/>
                    </a:lnTo>
                    <a:lnTo>
                      <a:pt x="102" y="0"/>
                    </a:lnTo>
                    <a:lnTo>
                      <a:pt x="103" y="0"/>
                    </a:lnTo>
                    <a:lnTo>
                      <a:pt x="103" y="1"/>
                    </a:lnTo>
                    <a:lnTo>
                      <a:pt x="103" y="0"/>
                    </a:lnTo>
                    <a:lnTo>
                      <a:pt x="104" y="0"/>
                    </a:lnTo>
                    <a:lnTo>
                      <a:pt x="105" y="0"/>
                    </a:lnTo>
                    <a:lnTo>
                      <a:pt x="106" y="1"/>
                    </a:lnTo>
                    <a:lnTo>
                      <a:pt x="107" y="0"/>
                    </a:lnTo>
                    <a:lnTo>
                      <a:pt x="107" y="1"/>
                    </a:lnTo>
                    <a:lnTo>
                      <a:pt x="108" y="1"/>
                    </a:lnTo>
                    <a:lnTo>
                      <a:pt x="108" y="0"/>
                    </a:lnTo>
                    <a:lnTo>
                      <a:pt x="109" y="0"/>
                    </a:lnTo>
                    <a:lnTo>
                      <a:pt x="109" y="1"/>
                    </a:lnTo>
                    <a:lnTo>
                      <a:pt x="110" y="0"/>
                    </a:lnTo>
                    <a:lnTo>
                      <a:pt x="111" y="0"/>
                    </a:lnTo>
                    <a:lnTo>
                      <a:pt x="112" y="0"/>
                    </a:lnTo>
                    <a:lnTo>
                      <a:pt x="112" y="1"/>
                    </a:lnTo>
                    <a:lnTo>
                      <a:pt x="113" y="1"/>
                    </a:lnTo>
                    <a:lnTo>
                      <a:pt x="113" y="0"/>
                    </a:lnTo>
                    <a:lnTo>
                      <a:pt x="114" y="0"/>
                    </a:lnTo>
                    <a:lnTo>
                      <a:pt x="114" y="1"/>
                    </a:lnTo>
                    <a:lnTo>
                      <a:pt x="115" y="1"/>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8" name="Freeform 237">
                <a:extLst>
                  <a:ext uri="{FF2B5EF4-FFF2-40B4-BE49-F238E27FC236}">
                    <a16:creationId xmlns:a16="http://schemas.microsoft.com/office/drawing/2014/main" id="{00000000-0008-0000-0300-0000EE000000}"/>
                  </a:ext>
                </a:extLst>
              </xdr:cNvPr>
              <xdr:cNvSpPr>
                <a:spLocks/>
              </xdr:cNvSpPr>
            </xdr:nvSpPr>
            <xdr:spPr bwMode="auto">
              <a:xfrm>
                <a:off x="6580188" y="1357313"/>
                <a:ext cx="185738" cy="1171575"/>
              </a:xfrm>
              <a:custGeom>
                <a:avLst/>
                <a:gdLst>
                  <a:gd name="T0" fmla="*/ 2147483647 w 117"/>
                  <a:gd name="T1" fmla="*/ 2147483647 h 738"/>
                  <a:gd name="T2" fmla="*/ 2147483647 w 117"/>
                  <a:gd name="T3" fmla="*/ 0 h 738"/>
                  <a:gd name="T4" fmla="*/ 2147483647 w 117"/>
                  <a:gd name="T5" fmla="*/ 0 h 738"/>
                  <a:gd name="T6" fmla="*/ 2147483647 w 117"/>
                  <a:gd name="T7" fmla="*/ 2147483647 h 738"/>
                  <a:gd name="T8" fmla="*/ 2147483647 w 117"/>
                  <a:gd name="T9" fmla="*/ 0 h 738"/>
                  <a:gd name="T10" fmla="*/ 2147483647 w 117"/>
                  <a:gd name="T11" fmla="*/ 0 h 738"/>
                  <a:gd name="T12" fmla="*/ 2147483647 w 117"/>
                  <a:gd name="T13" fmla="*/ 0 h 738"/>
                  <a:gd name="T14" fmla="*/ 2147483647 w 117"/>
                  <a:gd name="T15" fmla="*/ 0 h 738"/>
                  <a:gd name="T16" fmla="*/ 2147483647 w 117"/>
                  <a:gd name="T17" fmla="*/ 0 h 738"/>
                  <a:gd name="T18" fmla="*/ 2147483647 w 117"/>
                  <a:gd name="T19" fmla="*/ 0 h 738"/>
                  <a:gd name="T20" fmla="*/ 2147483647 w 117"/>
                  <a:gd name="T21" fmla="*/ 0 h 738"/>
                  <a:gd name="T22" fmla="*/ 2147483647 w 117"/>
                  <a:gd name="T23" fmla="*/ 0 h 738"/>
                  <a:gd name="T24" fmla="*/ 2147483647 w 117"/>
                  <a:gd name="T25" fmla="*/ 0 h 738"/>
                  <a:gd name="T26" fmla="*/ 2147483647 w 117"/>
                  <a:gd name="T27" fmla="*/ 0 h 738"/>
                  <a:gd name="T28" fmla="*/ 2147483647 w 117"/>
                  <a:gd name="T29" fmla="*/ 0 h 738"/>
                  <a:gd name="T30" fmla="*/ 2147483647 w 117"/>
                  <a:gd name="T31" fmla="*/ 0 h 738"/>
                  <a:gd name="T32" fmla="*/ 2147483647 w 117"/>
                  <a:gd name="T33" fmla="*/ 0 h 738"/>
                  <a:gd name="T34" fmla="*/ 2147483647 w 117"/>
                  <a:gd name="T35" fmla="*/ 0 h 738"/>
                  <a:gd name="T36" fmla="*/ 2147483647 w 117"/>
                  <a:gd name="T37" fmla="*/ 0 h 738"/>
                  <a:gd name="T38" fmla="*/ 2147483647 w 117"/>
                  <a:gd name="T39" fmla="*/ 0 h 738"/>
                  <a:gd name="T40" fmla="*/ 2147483647 w 117"/>
                  <a:gd name="T41" fmla="*/ 0 h 738"/>
                  <a:gd name="T42" fmla="*/ 2147483647 w 117"/>
                  <a:gd name="T43" fmla="*/ 0 h 738"/>
                  <a:gd name="T44" fmla="*/ 2147483647 w 117"/>
                  <a:gd name="T45" fmla="*/ 0 h 738"/>
                  <a:gd name="T46" fmla="*/ 2147483647 w 117"/>
                  <a:gd name="T47" fmla="*/ 0 h 738"/>
                  <a:gd name="T48" fmla="*/ 2147483647 w 117"/>
                  <a:gd name="T49" fmla="*/ 0 h 738"/>
                  <a:gd name="T50" fmla="*/ 2147483647 w 117"/>
                  <a:gd name="T51" fmla="*/ 0 h 738"/>
                  <a:gd name="T52" fmla="*/ 2147483647 w 117"/>
                  <a:gd name="T53" fmla="*/ 2147483647 h 738"/>
                  <a:gd name="T54" fmla="*/ 2147483647 w 117"/>
                  <a:gd name="T55" fmla="*/ 2147483647 h 738"/>
                  <a:gd name="T56" fmla="*/ 2147483647 w 117"/>
                  <a:gd name="T57" fmla="*/ 2147483647 h 738"/>
                  <a:gd name="T58" fmla="*/ 2147483647 w 117"/>
                  <a:gd name="T59" fmla="*/ 2147483647 h 738"/>
                  <a:gd name="T60" fmla="*/ 2147483647 w 117"/>
                  <a:gd name="T61" fmla="*/ 2147483647 h 738"/>
                  <a:gd name="T62" fmla="*/ 2147483647 w 117"/>
                  <a:gd name="T63" fmla="*/ 2147483647 h 738"/>
                  <a:gd name="T64" fmla="*/ 2147483647 w 117"/>
                  <a:gd name="T65" fmla="*/ 2147483647 h 738"/>
                  <a:gd name="T66" fmla="*/ 2147483647 w 117"/>
                  <a:gd name="T67" fmla="*/ 2147483647 h 738"/>
                  <a:gd name="T68" fmla="*/ 2147483647 w 117"/>
                  <a:gd name="T69" fmla="*/ 2147483647 h 738"/>
                  <a:gd name="T70" fmla="*/ 2147483647 w 117"/>
                  <a:gd name="T71" fmla="*/ 2147483647 h 738"/>
                  <a:gd name="T72" fmla="*/ 2147483647 w 117"/>
                  <a:gd name="T73" fmla="*/ 2147483647 h 738"/>
                  <a:gd name="T74" fmla="*/ 2147483647 w 117"/>
                  <a:gd name="T75" fmla="*/ 2147483647 h 738"/>
                  <a:gd name="T76" fmla="*/ 2147483647 w 117"/>
                  <a:gd name="T77" fmla="*/ 2147483647 h 738"/>
                  <a:gd name="T78" fmla="*/ 2147483647 w 117"/>
                  <a:gd name="T79" fmla="*/ 2147483647 h 738"/>
                  <a:gd name="T80" fmla="*/ 2147483647 w 117"/>
                  <a:gd name="T81" fmla="*/ 2147483647 h 738"/>
                  <a:gd name="T82" fmla="*/ 2147483647 w 117"/>
                  <a:gd name="T83" fmla="*/ 2147483647 h 738"/>
                  <a:gd name="T84" fmla="*/ 2147483647 w 117"/>
                  <a:gd name="T85" fmla="*/ 2147483647 h 738"/>
                  <a:gd name="T86" fmla="*/ 2147483647 w 117"/>
                  <a:gd name="T87" fmla="*/ 2147483647 h 738"/>
                  <a:gd name="T88" fmla="*/ 2147483647 w 117"/>
                  <a:gd name="T89" fmla="*/ 2147483647 h 738"/>
                  <a:gd name="T90" fmla="*/ 2147483647 w 117"/>
                  <a:gd name="T91" fmla="*/ 2147483647 h 738"/>
                  <a:gd name="T92" fmla="*/ 2147483647 w 117"/>
                  <a:gd name="T93" fmla="*/ 2147483647 h 738"/>
                  <a:gd name="T94" fmla="*/ 2147483647 w 117"/>
                  <a:gd name="T95" fmla="*/ 2147483647 h 738"/>
                  <a:gd name="T96" fmla="*/ 2147483647 w 117"/>
                  <a:gd name="T97" fmla="*/ 2147483647 h 738"/>
                  <a:gd name="T98" fmla="*/ 2147483647 w 117"/>
                  <a:gd name="T99" fmla="*/ 2147483647 h 738"/>
                  <a:gd name="T100" fmla="*/ 2147483647 w 117"/>
                  <a:gd name="T101" fmla="*/ 2147483647 h 738"/>
                  <a:gd name="T102" fmla="*/ 2147483647 w 117"/>
                  <a:gd name="T103" fmla="*/ 2147483647 h 738"/>
                  <a:gd name="T104" fmla="*/ 2147483647 w 117"/>
                  <a:gd name="T105" fmla="*/ 2147483647 h 738"/>
                  <a:gd name="T106" fmla="*/ 2147483647 w 117"/>
                  <a:gd name="T107" fmla="*/ 2147483647 h 738"/>
                  <a:gd name="T108" fmla="*/ 2147483647 w 117"/>
                  <a:gd name="T109" fmla="*/ 2147483647 h 738"/>
                  <a:gd name="T110" fmla="*/ 2147483647 w 117"/>
                  <a:gd name="T111" fmla="*/ 2147483647 h 73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738">
                    <a:moveTo>
                      <a:pt x="0" y="0"/>
                    </a:moveTo>
                    <a:lnTo>
                      <a:pt x="0" y="0"/>
                    </a:lnTo>
                    <a:lnTo>
                      <a:pt x="1" y="0"/>
                    </a:lnTo>
                    <a:lnTo>
                      <a:pt x="2" y="0"/>
                    </a:lnTo>
                    <a:lnTo>
                      <a:pt x="2" y="1"/>
                    </a:lnTo>
                    <a:lnTo>
                      <a:pt x="3" y="0"/>
                    </a:lnTo>
                    <a:lnTo>
                      <a:pt x="4" y="0"/>
                    </a:lnTo>
                    <a:lnTo>
                      <a:pt x="5" y="0"/>
                    </a:lnTo>
                    <a:lnTo>
                      <a:pt x="6" y="0"/>
                    </a:lnTo>
                    <a:lnTo>
                      <a:pt x="7" y="0"/>
                    </a:lnTo>
                    <a:lnTo>
                      <a:pt x="8" y="0"/>
                    </a:lnTo>
                    <a:lnTo>
                      <a:pt x="9" y="1"/>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1" y="1"/>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5" y="1"/>
                    </a:lnTo>
                    <a:lnTo>
                      <a:pt x="56" y="1"/>
                    </a:lnTo>
                    <a:lnTo>
                      <a:pt x="57" y="1"/>
                    </a:lnTo>
                    <a:lnTo>
                      <a:pt x="57" y="2"/>
                    </a:lnTo>
                    <a:lnTo>
                      <a:pt x="58" y="2"/>
                    </a:lnTo>
                    <a:lnTo>
                      <a:pt x="58" y="3"/>
                    </a:lnTo>
                    <a:lnTo>
                      <a:pt x="59" y="4"/>
                    </a:lnTo>
                    <a:lnTo>
                      <a:pt x="60" y="6"/>
                    </a:lnTo>
                    <a:lnTo>
                      <a:pt x="60" y="7"/>
                    </a:lnTo>
                    <a:lnTo>
                      <a:pt x="60" y="8"/>
                    </a:lnTo>
                    <a:lnTo>
                      <a:pt x="61" y="8"/>
                    </a:lnTo>
                    <a:lnTo>
                      <a:pt x="61" y="9"/>
                    </a:lnTo>
                    <a:lnTo>
                      <a:pt x="61" y="10"/>
                    </a:lnTo>
                    <a:lnTo>
                      <a:pt x="61" y="11"/>
                    </a:lnTo>
                    <a:lnTo>
                      <a:pt x="61" y="12"/>
                    </a:lnTo>
                    <a:lnTo>
                      <a:pt x="62" y="12"/>
                    </a:lnTo>
                    <a:lnTo>
                      <a:pt x="62" y="13"/>
                    </a:lnTo>
                    <a:lnTo>
                      <a:pt x="62" y="15"/>
                    </a:lnTo>
                    <a:lnTo>
                      <a:pt x="63" y="16"/>
                    </a:lnTo>
                    <a:lnTo>
                      <a:pt x="63" y="17"/>
                    </a:lnTo>
                    <a:lnTo>
                      <a:pt x="63" y="18"/>
                    </a:lnTo>
                    <a:lnTo>
                      <a:pt x="63" y="19"/>
                    </a:lnTo>
                    <a:lnTo>
                      <a:pt x="63" y="20"/>
                    </a:lnTo>
                    <a:lnTo>
                      <a:pt x="64" y="21"/>
                    </a:lnTo>
                    <a:lnTo>
                      <a:pt x="64" y="22"/>
                    </a:lnTo>
                    <a:lnTo>
                      <a:pt x="64" y="24"/>
                    </a:lnTo>
                    <a:lnTo>
                      <a:pt x="65" y="25"/>
                    </a:lnTo>
                    <a:lnTo>
                      <a:pt x="65" y="26"/>
                    </a:lnTo>
                    <a:lnTo>
                      <a:pt x="65" y="28"/>
                    </a:lnTo>
                    <a:lnTo>
                      <a:pt x="65" y="29"/>
                    </a:lnTo>
                    <a:lnTo>
                      <a:pt x="65" y="31"/>
                    </a:lnTo>
                    <a:lnTo>
                      <a:pt x="65" y="33"/>
                    </a:lnTo>
                    <a:lnTo>
                      <a:pt x="66" y="35"/>
                    </a:lnTo>
                    <a:lnTo>
                      <a:pt x="66" y="36"/>
                    </a:lnTo>
                    <a:lnTo>
                      <a:pt x="67" y="38"/>
                    </a:lnTo>
                    <a:lnTo>
                      <a:pt x="67" y="40"/>
                    </a:lnTo>
                    <a:lnTo>
                      <a:pt x="67" y="42"/>
                    </a:lnTo>
                    <a:lnTo>
                      <a:pt x="67" y="44"/>
                    </a:lnTo>
                    <a:lnTo>
                      <a:pt x="67" y="46"/>
                    </a:lnTo>
                    <a:lnTo>
                      <a:pt x="67" y="48"/>
                    </a:lnTo>
                    <a:lnTo>
                      <a:pt x="68" y="51"/>
                    </a:lnTo>
                    <a:lnTo>
                      <a:pt x="68" y="53"/>
                    </a:lnTo>
                    <a:lnTo>
                      <a:pt x="68" y="55"/>
                    </a:lnTo>
                    <a:lnTo>
                      <a:pt x="68" y="57"/>
                    </a:lnTo>
                    <a:lnTo>
                      <a:pt x="68" y="60"/>
                    </a:lnTo>
                    <a:lnTo>
                      <a:pt x="69" y="62"/>
                    </a:lnTo>
                    <a:lnTo>
                      <a:pt x="69" y="64"/>
                    </a:lnTo>
                    <a:lnTo>
                      <a:pt x="69" y="66"/>
                    </a:lnTo>
                    <a:lnTo>
                      <a:pt x="70" y="69"/>
                    </a:lnTo>
                    <a:lnTo>
                      <a:pt x="70" y="71"/>
                    </a:lnTo>
                    <a:lnTo>
                      <a:pt x="70" y="74"/>
                    </a:lnTo>
                    <a:lnTo>
                      <a:pt x="70" y="77"/>
                    </a:lnTo>
                    <a:lnTo>
                      <a:pt x="70" y="79"/>
                    </a:lnTo>
                    <a:lnTo>
                      <a:pt x="70" y="81"/>
                    </a:lnTo>
                    <a:lnTo>
                      <a:pt x="71" y="84"/>
                    </a:lnTo>
                    <a:lnTo>
                      <a:pt x="71" y="87"/>
                    </a:lnTo>
                    <a:lnTo>
                      <a:pt x="71" y="89"/>
                    </a:lnTo>
                    <a:lnTo>
                      <a:pt x="72" y="92"/>
                    </a:lnTo>
                    <a:lnTo>
                      <a:pt x="72" y="95"/>
                    </a:lnTo>
                    <a:lnTo>
                      <a:pt x="72" y="98"/>
                    </a:lnTo>
                    <a:lnTo>
                      <a:pt x="72" y="100"/>
                    </a:lnTo>
                    <a:lnTo>
                      <a:pt x="72" y="104"/>
                    </a:lnTo>
                    <a:lnTo>
                      <a:pt x="73" y="106"/>
                    </a:lnTo>
                    <a:lnTo>
                      <a:pt x="73" y="109"/>
                    </a:lnTo>
                    <a:lnTo>
                      <a:pt x="73" y="111"/>
                    </a:lnTo>
                    <a:lnTo>
                      <a:pt x="74" y="115"/>
                    </a:lnTo>
                    <a:lnTo>
                      <a:pt x="74" y="118"/>
                    </a:lnTo>
                    <a:lnTo>
                      <a:pt x="74" y="120"/>
                    </a:lnTo>
                    <a:lnTo>
                      <a:pt x="74" y="124"/>
                    </a:lnTo>
                    <a:lnTo>
                      <a:pt x="74" y="127"/>
                    </a:lnTo>
                    <a:lnTo>
                      <a:pt x="75" y="130"/>
                    </a:lnTo>
                    <a:lnTo>
                      <a:pt x="75" y="133"/>
                    </a:lnTo>
                    <a:lnTo>
                      <a:pt x="75" y="136"/>
                    </a:lnTo>
                    <a:lnTo>
                      <a:pt x="75" y="140"/>
                    </a:lnTo>
                    <a:lnTo>
                      <a:pt x="75" y="142"/>
                    </a:lnTo>
                    <a:lnTo>
                      <a:pt x="75" y="145"/>
                    </a:lnTo>
                    <a:lnTo>
                      <a:pt x="76" y="149"/>
                    </a:lnTo>
                    <a:lnTo>
                      <a:pt x="76" y="152"/>
                    </a:lnTo>
                    <a:lnTo>
                      <a:pt x="76" y="155"/>
                    </a:lnTo>
                    <a:lnTo>
                      <a:pt x="77" y="158"/>
                    </a:lnTo>
                    <a:lnTo>
                      <a:pt x="77" y="161"/>
                    </a:lnTo>
                    <a:lnTo>
                      <a:pt x="77" y="164"/>
                    </a:lnTo>
                    <a:lnTo>
                      <a:pt x="77" y="168"/>
                    </a:lnTo>
                    <a:lnTo>
                      <a:pt x="77" y="171"/>
                    </a:lnTo>
                    <a:lnTo>
                      <a:pt x="78" y="173"/>
                    </a:lnTo>
                    <a:lnTo>
                      <a:pt x="78" y="177"/>
                    </a:lnTo>
                    <a:lnTo>
                      <a:pt x="78" y="180"/>
                    </a:lnTo>
                    <a:lnTo>
                      <a:pt x="79" y="184"/>
                    </a:lnTo>
                    <a:lnTo>
                      <a:pt x="79" y="187"/>
                    </a:lnTo>
                    <a:lnTo>
                      <a:pt x="79" y="189"/>
                    </a:lnTo>
                    <a:lnTo>
                      <a:pt x="79" y="193"/>
                    </a:lnTo>
                    <a:lnTo>
                      <a:pt x="79" y="196"/>
                    </a:lnTo>
                    <a:lnTo>
                      <a:pt x="79" y="199"/>
                    </a:lnTo>
                    <a:lnTo>
                      <a:pt x="80" y="202"/>
                    </a:lnTo>
                    <a:lnTo>
                      <a:pt x="80" y="205"/>
                    </a:lnTo>
                    <a:lnTo>
                      <a:pt x="81" y="208"/>
                    </a:lnTo>
                    <a:lnTo>
                      <a:pt x="81" y="212"/>
                    </a:lnTo>
                    <a:lnTo>
                      <a:pt x="81" y="214"/>
                    </a:lnTo>
                    <a:lnTo>
                      <a:pt x="81" y="217"/>
                    </a:lnTo>
                    <a:lnTo>
                      <a:pt x="81" y="221"/>
                    </a:lnTo>
                    <a:lnTo>
                      <a:pt x="81" y="224"/>
                    </a:lnTo>
                    <a:lnTo>
                      <a:pt x="82" y="226"/>
                    </a:lnTo>
                    <a:lnTo>
                      <a:pt x="82" y="230"/>
                    </a:lnTo>
                    <a:lnTo>
                      <a:pt x="82" y="233"/>
                    </a:lnTo>
                    <a:lnTo>
                      <a:pt x="82" y="235"/>
                    </a:lnTo>
                    <a:lnTo>
                      <a:pt x="82" y="239"/>
                    </a:lnTo>
                    <a:lnTo>
                      <a:pt x="83" y="242"/>
                    </a:lnTo>
                    <a:lnTo>
                      <a:pt x="83" y="246"/>
                    </a:lnTo>
                    <a:lnTo>
                      <a:pt x="83" y="248"/>
                    </a:lnTo>
                    <a:lnTo>
                      <a:pt x="84" y="251"/>
                    </a:lnTo>
                    <a:lnTo>
                      <a:pt x="84" y="255"/>
                    </a:lnTo>
                    <a:lnTo>
                      <a:pt x="84" y="257"/>
                    </a:lnTo>
                    <a:lnTo>
                      <a:pt x="84" y="260"/>
                    </a:lnTo>
                    <a:lnTo>
                      <a:pt x="84" y="264"/>
                    </a:lnTo>
                    <a:lnTo>
                      <a:pt x="84" y="266"/>
                    </a:lnTo>
                    <a:lnTo>
                      <a:pt x="85" y="269"/>
                    </a:lnTo>
                    <a:lnTo>
                      <a:pt x="85" y="273"/>
                    </a:lnTo>
                    <a:lnTo>
                      <a:pt x="85" y="276"/>
                    </a:lnTo>
                    <a:lnTo>
                      <a:pt x="86" y="278"/>
                    </a:lnTo>
                    <a:lnTo>
                      <a:pt x="86" y="282"/>
                    </a:lnTo>
                    <a:lnTo>
                      <a:pt x="86" y="285"/>
                    </a:lnTo>
                    <a:lnTo>
                      <a:pt x="86" y="287"/>
                    </a:lnTo>
                    <a:lnTo>
                      <a:pt x="86" y="291"/>
                    </a:lnTo>
                    <a:lnTo>
                      <a:pt x="87" y="294"/>
                    </a:lnTo>
                    <a:lnTo>
                      <a:pt x="87" y="297"/>
                    </a:lnTo>
                    <a:lnTo>
                      <a:pt x="87" y="300"/>
                    </a:lnTo>
                    <a:lnTo>
                      <a:pt x="87" y="303"/>
                    </a:lnTo>
                    <a:lnTo>
                      <a:pt x="87" y="306"/>
                    </a:lnTo>
                    <a:lnTo>
                      <a:pt x="87" y="309"/>
                    </a:lnTo>
                    <a:lnTo>
                      <a:pt x="88" y="312"/>
                    </a:lnTo>
                    <a:lnTo>
                      <a:pt x="88" y="315"/>
                    </a:lnTo>
                    <a:lnTo>
                      <a:pt x="89" y="318"/>
                    </a:lnTo>
                    <a:lnTo>
                      <a:pt x="89" y="321"/>
                    </a:lnTo>
                    <a:lnTo>
                      <a:pt x="89" y="324"/>
                    </a:lnTo>
                    <a:lnTo>
                      <a:pt x="89" y="327"/>
                    </a:lnTo>
                    <a:lnTo>
                      <a:pt x="89" y="330"/>
                    </a:lnTo>
                    <a:lnTo>
                      <a:pt x="89" y="333"/>
                    </a:lnTo>
                    <a:lnTo>
                      <a:pt x="90" y="336"/>
                    </a:lnTo>
                    <a:lnTo>
                      <a:pt x="90" y="339"/>
                    </a:lnTo>
                    <a:lnTo>
                      <a:pt x="90" y="342"/>
                    </a:lnTo>
                    <a:lnTo>
                      <a:pt x="91" y="346"/>
                    </a:lnTo>
                    <a:lnTo>
                      <a:pt x="91" y="348"/>
                    </a:lnTo>
                    <a:lnTo>
                      <a:pt x="91" y="351"/>
                    </a:lnTo>
                    <a:lnTo>
                      <a:pt x="91" y="355"/>
                    </a:lnTo>
                    <a:lnTo>
                      <a:pt x="91" y="358"/>
                    </a:lnTo>
                    <a:lnTo>
                      <a:pt x="92" y="360"/>
                    </a:lnTo>
                    <a:lnTo>
                      <a:pt x="92" y="364"/>
                    </a:lnTo>
                    <a:lnTo>
                      <a:pt x="92" y="367"/>
                    </a:lnTo>
                    <a:lnTo>
                      <a:pt x="93" y="371"/>
                    </a:lnTo>
                    <a:lnTo>
                      <a:pt x="93" y="374"/>
                    </a:lnTo>
                    <a:lnTo>
                      <a:pt x="93" y="376"/>
                    </a:lnTo>
                    <a:lnTo>
                      <a:pt x="93" y="380"/>
                    </a:lnTo>
                    <a:lnTo>
                      <a:pt x="93" y="383"/>
                    </a:lnTo>
                    <a:lnTo>
                      <a:pt x="93" y="386"/>
                    </a:lnTo>
                    <a:lnTo>
                      <a:pt x="94" y="390"/>
                    </a:lnTo>
                    <a:lnTo>
                      <a:pt x="94" y="393"/>
                    </a:lnTo>
                    <a:lnTo>
                      <a:pt x="94" y="395"/>
                    </a:lnTo>
                    <a:lnTo>
                      <a:pt x="94" y="400"/>
                    </a:lnTo>
                    <a:lnTo>
                      <a:pt x="94" y="403"/>
                    </a:lnTo>
                    <a:lnTo>
                      <a:pt x="95" y="407"/>
                    </a:lnTo>
                    <a:lnTo>
                      <a:pt x="95" y="410"/>
                    </a:lnTo>
                    <a:lnTo>
                      <a:pt x="95" y="413"/>
                    </a:lnTo>
                    <a:lnTo>
                      <a:pt x="96" y="417"/>
                    </a:lnTo>
                    <a:lnTo>
                      <a:pt x="96" y="419"/>
                    </a:lnTo>
                    <a:lnTo>
                      <a:pt x="96" y="422"/>
                    </a:lnTo>
                    <a:lnTo>
                      <a:pt x="96" y="427"/>
                    </a:lnTo>
                    <a:lnTo>
                      <a:pt x="96" y="430"/>
                    </a:lnTo>
                    <a:lnTo>
                      <a:pt x="96" y="434"/>
                    </a:lnTo>
                    <a:lnTo>
                      <a:pt x="97" y="437"/>
                    </a:lnTo>
                    <a:lnTo>
                      <a:pt x="97" y="441"/>
                    </a:lnTo>
                    <a:lnTo>
                      <a:pt x="98" y="444"/>
                    </a:lnTo>
                    <a:lnTo>
                      <a:pt x="98" y="447"/>
                    </a:lnTo>
                    <a:lnTo>
                      <a:pt x="98" y="451"/>
                    </a:lnTo>
                    <a:lnTo>
                      <a:pt x="98" y="454"/>
                    </a:lnTo>
                    <a:lnTo>
                      <a:pt x="98" y="457"/>
                    </a:lnTo>
                    <a:lnTo>
                      <a:pt x="98" y="461"/>
                    </a:lnTo>
                    <a:lnTo>
                      <a:pt x="99" y="464"/>
                    </a:lnTo>
                    <a:lnTo>
                      <a:pt x="99" y="468"/>
                    </a:lnTo>
                    <a:lnTo>
                      <a:pt x="99" y="471"/>
                    </a:lnTo>
                    <a:lnTo>
                      <a:pt x="100" y="474"/>
                    </a:lnTo>
                    <a:lnTo>
                      <a:pt x="100" y="478"/>
                    </a:lnTo>
                    <a:lnTo>
                      <a:pt x="100" y="481"/>
                    </a:lnTo>
                    <a:lnTo>
                      <a:pt x="100" y="484"/>
                    </a:lnTo>
                    <a:lnTo>
                      <a:pt x="100" y="488"/>
                    </a:lnTo>
                    <a:lnTo>
                      <a:pt x="101" y="491"/>
                    </a:lnTo>
                    <a:lnTo>
                      <a:pt x="101" y="495"/>
                    </a:lnTo>
                    <a:lnTo>
                      <a:pt x="101" y="498"/>
                    </a:lnTo>
                    <a:lnTo>
                      <a:pt x="101" y="502"/>
                    </a:lnTo>
                    <a:lnTo>
                      <a:pt x="101" y="506"/>
                    </a:lnTo>
                    <a:lnTo>
                      <a:pt x="101" y="509"/>
                    </a:lnTo>
                    <a:lnTo>
                      <a:pt x="102" y="513"/>
                    </a:lnTo>
                    <a:lnTo>
                      <a:pt x="102" y="516"/>
                    </a:lnTo>
                    <a:lnTo>
                      <a:pt x="103" y="519"/>
                    </a:lnTo>
                    <a:lnTo>
                      <a:pt x="103" y="523"/>
                    </a:lnTo>
                    <a:lnTo>
                      <a:pt x="103" y="527"/>
                    </a:lnTo>
                    <a:lnTo>
                      <a:pt x="103" y="531"/>
                    </a:lnTo>
                    <a:lnTo>
                      <a:pt x="103" y="534"/>
                    </a:lnTo>
                    <a:lnTo>
                      <a:pt x="103" y="537"/>
                    </a:lnTo>
                    <a:lnTo>
                      <a:pt x="104" y="541"/>
                    </a:lnTo>
                    <a:lnTo>
                      <a:pt x="104" y="544"/>
                    </a:lnTo>
                    <a:lnTo>
                      <a:pt x="104" y="549"/>
                    </a:lnTo>
                    <a:lnTo>
                      <a:pt x="105" y="552"/>
                    </a:lnTo>
                    <a:lnTo>
                      <a:pt x="105" y="555"/>
                    </a:lnTo>
                    <a:lnTo>
                      <a:pt x="105" y="559"/>
                    </a:lnTo>
                    <a:lnTo>
                      <a:pt x="105" y="562"/>
                    </a:lnTo>
                    <a:lnTo>
                      <a:pt x="105" y="566"/>
                    </a:lnTo>
                    <a:lnTo>
                      <a:pt x="106" y="569"/>
                    </a:lnTo>
                    <a:lnTo>
                      <a:pt x="106" y="572"/>
                    </a:lnTo>
                    <a:lnTo>
                      <a:pt x="106" y="576"/>
                    </a:lnTo>
                    <a:lnTo>
                      <a:pt x="107" y="579"/>
                    </a:lnTo>
                    <a:lnTo>
                      <a:pt x="107" y="582"/>
                    </a:lnTo>
                    <a:lnTo>
                      <a:pt x="107" y="586"/>
                    </a:lnTo>
                    <a:lnTo>
                      <a:pt x="107" y="589"/>
                    </a:lnTo>
                    <a:lnTo>
                      <a:pt x="107" y="593"/>
                    </a:lnTo>
                    <a:lnTo>
                      <a:pt x="107" y="596"/>
                    </a:lnTo>
                    <a:lnTo>
                      <a:pt x="108" y="599"/>
                    </a:lnTo>
                    <a:lnTo>
                      <a:pt x="108" y="603"/>
                    </a:lnTo>
                    <a:lnTo>
                      <a:pt x="108" y="606"/>
                    </a:lnTo>
                    <a:lnTo>
                      <a:pt x="108" y="610"/>
                    </a:lnTo>
                    <a:lnTo>
                      <a:pt x="108" y="613"/>
                    </a:lnTo>
                    <a:lnTo>
                      <a:pt x="109" y="616"/>
                    </a:lnTo>
                    <a:lnTo>
                      <a:pt x="109" y="619"/>
                    </a:lnTo>
                    <a:lnTo>
                      <a:pt x="109" y="622"/>
                    </a:lnTo>
                    <a:lnTo>
                      <a:pt x="110" y="625"/>
                    </a:lnTo>
                    <a:lnTo>
                      <a:pt x="110" y="629"/>
                    </a:lnTo>
                    <a:lnTo>
                      <a:pt x="110" y="632"/>
                    </a:lnTo>
                    <a:lnTo>
                      <a:pt x="110" y="635"/>
                    </a:lnTo>
                    <a:lnTo>
                      <a:pt x="110" y="639"/>
                    </a:lnTo>
                    <a:lnTo>
                      <a:pt x="110" y="642"/>
                    </a:lnTo>
                    <a:lnTo>
                      <a:pt x="111" y="646"/>
                    </a:lnTo>
                    <a:lnTo>
                      <a:pt x="111" y="648"/>
                    </a:lnTo>
                    <a:lnTo>
                      <a:pt x="112" y="651"/>
                    </a:lnTo>
                    <a:lnTo>
                      <a:pt x="112" y="655"/>
                    </a:lnTo>
                    <a:lnTo>
                      <a:pt x="112" y="658"/>
                    </a:lnTo>
                    <a:lnTo>
                      <a:pt x="112" y="661"/>
                    </a:lnTo>
                    <a:lnTo>
                      <a:pt x="112" y="665"/>
                    </a:lnTo>
                    <a:lnTo>
                      <a:pt x="112" y="668"/>
                    </a:lnTo>
                    <a:lnTo>
                      <a:pt x="113" y="671"/>
                    </a:lnTo>
                    <a:lnTo>
                      <a:pt x="113" y="675"/>
                    </a:lnTo>
                    <a:lnTo>
                      <a:pt x="113" y="678"/>
                    </a:lnTo>
                    <a:lnTo>
                      <a:pt x="114" y="681"/>
                    </a:lnTo>
                    <a:lnTo>
                      <a:pt x="114" y="684"/>
                    </a:lnTo>
                    <a:lnTo>
                      <a:pt x="114" y="687"/>
                    </a:lnTo>
                    <a:lnTo>
                      <a:pt x="114" y="691"/>
                    </a:lnTo>
                    <a:lnTo>
                      <a:pt x="114" y="694"/>
                    </a:lnTo>
                    <a:lnTo>
                      <a:pt x="115" y="697"/>
                    </a:lnTo>
                    <a:lnTo>
                      <a:pt x="115" y="701"/>
                    </a:lnTo>
                    <a:lnTo>
                      <a:pt x="115" y="704"/>
                    </a:lnTo>
                    <a:lnTo>
                      <a:pt x="115" y="708"/>
                    </a:lnTo>
                    <a:lnTo>
                      <a:pt x="115" y="710"/>
                    </a:lnTo>
                    <a:lnTo>
                      <a:pt x="115" y="713"/>
                    </a:lnTo>
                    <a:lnTo>
                      <a:pt x="116" y="717"/>
                    </a:lnTo>
                    <a:lnTo>
                      <a:pt x="116" y="720"/>
                    </a:lnTo>
                    <a:lnTo>
                      <a:pt x="117" y="722"/>
                    </a:lnTo>
                    <a:lnTo>
                      <a:pt x="117" y="726"/>
                    </a:lnTo>
                    <a:lnTo>
                      <a:pt x="117" y="729"/>
                    </a:lnTo>
                    <a:lnTo>
                      <a:pt x="117" y="732"/>
                    </a:lnTo>
                    <a:lnTo>
                      <a:pt x="117" y="736"/>
                    </a:lnTo>
                    <a:lnTo>
                      <a:pt x="117" y="738"/>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39" name="Freeform 238">
                <a:extLst>
                  <a:ext uri="{FF2B5EF4-FFF2-40B4-BE49-F238E27FC236}">
                    <a16:creationId xmlns:a16="http://schemas.microsoft.com/office/drawing/2014/main" id="{00000000-0008-0000-0300-0000EF000000}"/>
                  </a:ext>
                </a:extLst>
              </xdr:cNvPr>
              <xdr:cNvSpPr>
                <a:spLocks/>
              </xdr:cNvSpPr>
            </xdr:nvSpPr>
            <xdr:spPr bwMode="auto">
              <a:xfrm>
                <a:off x="6765925" y="2528888"/>
                <a:ext cx="187325" cy="1924050"/>
              </a:xfrm>
              <a:custGeom>
                <a:avLst/>
                <a:gdLst>
                  <a:gd name="T0" fmla="*/ 2147483647 w 118"/>
                  <a:gd name="T1" fmla="*/ 2147483647 h 1212"/>
                  <a:gd name="T2" fmla="*/ 2147483647 w 118"/>
                  <a:gd name="T3" fmla="*/ 2147483647 h 1212"/>
                  <a:gd name="T4" fmla="*/ 2147483647 w 118"/>
                  <a:gd name="T5" fmla="*/ 2147483647 h 1212"/>
                  <a:gd name="T6" fmla="*/ 2147483647 w 118"/>
                  <a:gd name="T7" fmla="*/ 2147483647 h 1212"/>
                  <a:gd name="T8" fmla="*/ 2147483647 w 118"/>
                  <a:gd name="T9" fmla="*/ 2147483647 h 1212"/>
                  <a:gd name="T10" fmla="*/ 2147483647 w 118"/>
                  <a:gd name="T11" fmla="*/ 2147483647 h 1212"/>
                  <a:gd name="T12" fmla="*/ 2147483647 w 118"/>
                  <a:gd name="T13" fmla="*/ 2147483647 h 1212"/>
                  <a:gd name="T14" fmla="*/ 2147483647 w 118"/>
                  <a:gd name="T15" fmla="*/ 2147483647 h 1212"/>
                  <a:gd name="T16" fmla="*/ 2147483647 w 118"/>
                  <a:gd name="T17" fmla="*/ 2147483647 h 1212"/>
                  <a:gd name="T18" fmla="*/ 2147483647 w 118"/>
                  <a:gd name="T19" fmla="*/ 2147483647 h 1212"/>
                  <a:gd name="T20" fmla="*/ 2147483647 w 118"/>
                  <a:gd name="T21" fmla="*/ 2147483647 h 1212"/>
                  <a:gd name="T22" fmla="*/ 2147483647 w 118"/>
                  <a:gd name="T23" fmla="*/ 2147483647 h 1212"/>
                  <a:gd name="T24" fmla="*/ 2147483647 w 118"/>
                  <a:gd name="T25" fmla="*/ 2147483647 h 1212"/>
                  <a:gd name="T26" fmla="*/ 2147483647 w 118"/>
                  <a:gd name="T27" fmla="*/ 2147483647 h 1212"/>
                  <a:gd name="T28" fmla="*/ 2147483647 w 118"/>
                  <a:gd name="T29" fmla="*/ 2147483647 h 1212"/>
                  <a:gd name="T30" fmla="*/ 2147483647 w 118"/>
                  <a:gd name="T31" fmla="*/ 2147483647 h 1212"/>
                  <a:gd name="T32" fmla="*/ 2147483647 w 118"/>
                  <a:gd name="T33" fmla="*/ 2147483647 h 1212"/>
                  <a:gd name="T34" fmla="*/ 2147483647 w 118"/>
                  <a:gd name="T35" fmla="*/ 2147483647 h 1212"/>
                  <a:gd name="T36" fmla="*/ 2147483647 w 118"/>
                  <a:gd name="T37" fmla="*/ 2147483647 h 1212"/>
                  <a:gd name="T38" fmla="*/ 2147483647 w 118"/>
                  <a:gd name="T39" fmla="*/ 2147483647 h 1212"/>
                  <a:gd name="T40" fmla="*/ 2147483647 w 118"/>
                  <a:gd name="T41" fmla="*/ 2147483647 h 1212"/>
                  <a:gd name="T42" fmla="*/ 2147483647 w 118"/>
                  <a:gd name="T43" fmla="*/ 2147483647 h 1212"/>
                  <a:gd name="T44" fmla="*/ 2147483647 w 118"/>
                  <a:gd name="T45" fmla="*/ 2147483647 h 1212"/>
                  <a:gd name="T46" fmla="*/ 2147483647 w 118"/>
                  <a:gd name="T47" fmla="*/ 2147483647 h 1212"/>
                  <a:gd name="T48" fmla="*/ 2147483647 w 118"/>
                  <a:gd name="T49" fmla="*/ 2147483647 h 1212"/>
                  <a:gd name="T50" fmla="*/ 2147483647 w 118"/>
                  <a:gd name="T51" fmla="*/ 2147483647 h 1212"/>
                  <a:gd name="T52" fmla="*/ 2147483647 w 118"/>
                  <a:gd name="T53" fmla="*/ 2147483647 h 1212"/>
                  <a:gd name="T54" fmla="*/ 2147483647 w 118"/>
                  <a:gd name="T55" fmla="*/ 2147483647 h 1212"/>
                  <a:gd name="T56" fmla="*/ 2147483647 w 118"/>
                  <a:gd name="T57" fmla="*/ 2147483647 h 1212"/>
                  <a:gd name="T58" fmla="*/ 2147483647 w 118"/>
                  <a:gd name="T59" fmla="*/ 2147483647 h 1212"/>
                  <a:gd name="T60" fmla="*/ 2147483647 w 118"/>
                  <a:gd name="T61" fmla="*/ 2147483647 h 1212"/>
                  <a:gd name="T62" fmla="*/ 2147483647 w 118"/>
                  <a:gd name="T63" fmla="*/ 2147483647 h 1212"/>
                  <a:gd name="T64" fmla="*/ 2147483647 w 118"/>
                  <a:gd name="T65" fmla="*/ 2147483647 h 1212"/>
                  <a:gd name="T66" fmla="*/ 2147483647 w 118"/>
                  <a:gd name="T67" fmla="*/ 2147483647 h 1212"/>
                  <a:gd name="T68" fmla="*/ 2147483647 w 118"/>
                  <a:gd name="T69" fmla="*/ 2147483647 h 1212"/>
                  <a:gd name="T70" fmla="*/ 2147483647 w 118"/>
                  <a:gd name="T71" fmla="*/ 2147483647 h 1212"/>
                  <a:gd name="T72" fmla="*/ 2147483647 w 118"/>
                  <a:gd name="T73" fmla="*/ 2147483647 h 1212"/>
                  <a:gd name="T74" fmla="*/ 2147483647 w 118"/>
                  <a:gd name="T75" fmla="*/ 2147483647 h 1212"/>
                  <a:gd name="T76" fmla="*/ 2147483647 w 118"/>
                  <a:gd name="T77" fmla="*/ 2147483647 h 1212"/>
                  <a:gd name="T78" fmla="*/ 2147483647 w 118"/>
                  <a:gd name="T79" fmla="*/ 2147483647 h 1212"/>
                  <a:gd name="T80" fmla="*/ 2147483647 w 118"/>
                  <a:gd name="T81" fmla="*/ 2147483647 h 1212"/>
                  <a:gd name="T82" fmla="*/ 2147483647 w 118"/>
                  <a:gd name="T83" fmla="*/ 2147483647 h 1212"/>
                  <a:gd name="T84" fmla="*/ 2147483647 w 118"/>
                  <a:gd name="T85" fmla="*/ 2147483647 h 1212"/>
                  <a:gd name="T86" fmla="*/ 2147483647 w 118"/>
                  <a:gd name="T87" fmla="*/ 2147483647 h 1212"/>
                  <a:gd name="T88" fmla="*/ 2147483647 w 118"/>
                  <a:gd name="T89" fmla="*/ 2147483647 h 1212"/>
                  <a:gd name="T90" fmla="*/ 2147483647 w 118"/>
                  <a:gd name="T91" fmla="*/ 2147483647 h 1212"/>
                  <a:gd name="T92" fmla="*/ 2147483647 w 118"/>
                  <a:gd name="T93" fmla="*/ 2147483647 h 1212"/>
                  <a:gd name="T94" fmla="*/ 2147483647 w 118"/>
                  <a:gd name="T95" fmla="*/ 2147483647 h 1212"/>
                  <a:gd name="T96" fmla="*/ 2147483647 w 118"/>
                  <a:gd name="T97" fmla="*/ 2147483647 h 1212"/>
                  <a:gd name="T98" fmla="*/ 2147483647 w 118"/>
                  <a:gd name="T99" fmla="*/ 2147483647 h 1212"/>
                  <a:gd name="T100" fmla="*/ 2147483647 w 118"/>
                  <a:gd name="T101" fmla="*/ 2147483647 h 1212"/>
                  <a:gd name="T102" fmla="*/ 2147483647 w 118"/>
                  <a:gd name="T103" fmla="*/ 2147483647 h 1212"/>
                  <a:gd name="T104" fmla="*/ 2147483647 w 118"/>
                  <a:gd name="T105" fmla="*/ 2147483647 h 1212"/>
                  <a:gd name="T106" fmla="*/ 2147483647 w 118"/>
                  <a:gd name="T107" fmla="*/ 2147483647 h 1212"/>
                  <a:gd name="T108" fmla="*/ 2147483647 w 118"/>
                  <a:gd name="T109" fmla="*/ 2147483647 h 1212"/>
                  <a:gd name="T110" fmla="*/ 2147483647 w 118"/>
                  <a:gd name="T111" fmla="*/ 2147483647 h 121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8" h="1212">
                    <a:moveTo>
                      <a:pt x="0" y="0"/>
                    </a:moveTo>
                    <a:lnTo>
                      <a:pt x="1" y="3"/>
                    </a:lnTo>
                    <a:lnTo>
                      <a:pt x="1" y="7"/>
                    </a:lnTo>
                    <a:lnTo>
                      <a:pt x="1" y="10"/>
                    </a:lnTo>
                    <a:lnTo>
                      <a:pt x="2" y="12"/>
                    </a:lnTo>
                    <a:lnTo>
                      <a:pt x="2" y="16"/>
                    </a:lnTo>
                    <a:lnTo>
                      <a:pt x="2" y="19"/>
                    </a:lnTo>
                    <a:lnTo>
                      <a:pt x="2" y="23"/>
                    </a:lnTo>
                    <a:lnTo>
                      <a:pt x="2" y="26"/>
                    </a:lnTo>
                    <a:lnTo>
                      <a:pt x="3" y="29"/>
                    </a:lnTo>
                    <a:lnTo>
                      <a:pt x="3" y="32"/>
                    </a:lnTo>
                    <a:lnTo>
                      <a:pt x="3" y="35"/>
                    </a:lnTo>
                    <a:lnTo>
                      <a:pt x="4" y="38"/>
                    </a:lnTo>
                    <a:lnTo>
                      <a:pt x="4" y="42"/>
                    </a:lnTo>
                    <a:lnTo>
                      <a:pt x="4" y="45"/>
                    </a:lnTo>
                    <a:lnTo>
                      <a:pt x="4" y="48"/>
                    </a:lnTo>
                    <a:lnTo>
                      <a:pt x="4" y="52"/>
                    </a:lnTo>
                    <a:lnTo>
                      <a:pt x="4" y="54"/>
                    </a:lnTo>
                    <a:lnTo>
                      <a:pt x="5" y="57"/>
                    </a:lnTo>
                    <a:lnTo>
                      <a:pt x="5" y="61"/>
                    </a:lnTo>
                    <a:lnTo>
                      <a:pt x="5" y="64"/>
                    </a:lnTo>
                    <a:lnTo>
                      <a:pt x="5" y="68"/>
                    </a:lnTo>
                    <a:lnTo>
                      <a:pt x="5" y="71"/>
                    </a:lnTo>
                    <a:lnTo>
                      <a:pt x="6" y="74"/>
                    </a:lnTo>
                    <a:lnTo>
                      <a:pt x="6" y="78"/>
                    </a:lnTo>
                    <a:lnTo>
                      <a:pt x="6" y="81"/>
                    </a:lnTo>
                    <a:lnTo>
                      <a:pt x="7" y="83"/>
                    </a:lnTo>
                    <a:lnTo>
                      <a:pt x="7" y="87"/>
                    </a:lnTo>
                    <a:lnTo>
                      <a:pt x="7" y="90"/>
                    </a:lnTo>
                    <a:lnTo>
                      <a:pt x="7" y="94"/>
                    </a:lnTo>
                    <a:lnTo>
                      <a:pt x="7" y="97"/>
                    </a:lnTo>
                    <a:lnTo>
                      <a:pt x="7" y="100"/>
                    </a:lnTo>
                    <a:lnTo>
                      <a:pt x="8" y="104"/>
                    </a:lnTo>
                    <a:lnTo>
                      <a:pt x="8" y="107"/>
                    </a:lnTo>
                    <a:lnTo>
                      <a:pt x="9" y="109"/>
                    </a:lnTo>
                    <a:lnTo>
                      <a:pt x="9" y="113"/>
                    </a:lnTo>
                    <a:lnTo>
                      <a:pt x="9" y="116"/>
                    </a:lnTo>
                    <a:lnTo>
                      <a:pt x="9" y="119"/>
                    </a:lnTo>
                    <a:lnTo>
                      <a:pt x="9" y="123"/>
                    </a:lnTo>
                    <a:lnTo>
                      <a:pt x="9" y="126"/>
                    </a:lnTo>
                    <a:lnTo>
                      <a:pt x="10" y="128"/>
                    </a:lnTo>
                    <a:lnTo>
                      <a:pt x="10" y="132"/>
                    </a:lnTo>
                    <a:lnTo>
                      <a:pt x="10" y="135"/>
                    </a:lnTo>
                    <a:lnTo>
                      <a:pt x="11" y="139"/>
                    </a:lnTo>
                    <a:lnTo>
                      <a:pt x="11" y="142"/>
                    </a:lnTo>
                    <a:lnTo>
                      <a:pt x="11" y="145"/>
                    </a:lnTo>
                    <a:lnTo>
                      <a:pt x="11" y="149"/>
                    </a:lnTo>
                    <a:lnTo>
                      <a:pt x="11" y="152"/>
                    </a:lnTo>
                    <a:lnTo>
                      <a:pt x="12" y="154"/>
                    </a:lnTo>
                    <a:lnTo>
                      <a:pt x="12" y="158"/>
                    </a:lnTo>
                    <a:lnTo>
                      <a:pt x="12" y="161"/>
                    </a:lnTo>
                    <a:lnTo>
                      <a:pt x="12" y="164"/>
                    </a:lnTo>
                    <a:lnTo>
                      <a:pt x="12" y="168"/>
                    </a:lnTo>
                    <a:lnTo>
                      <a:pt x="12" y="171"/>
                    </a:lnTo>
                    <a:lnTo>
                      <a:pt x="13" y="175"/>
                    </a:lnTo>
                    <a:lnTo>
                      <a:pt x="13" y="178"/>
                    </a:lnTo>
                    <a:lnTo>
                      <a:pt x="13" y="181"/>
                    </a:lnTo>
                    <a:lnTo>
                      <a:pt x="14" y="185"/>
                    </a:lnTo>
                    <a:lnTo>
                      <a:pt x="14" y="188"/>
                    </a:lnTo>
                    <a:lnTo>
                      <a:pt x="14" y="192"/>
                    </a:lnTo>
                    <a:lnTo>
                      <a:pt x="14" y="195"/>
                    </a:lnTo>
                    <a:lnTo>
                      <a:pt x="14" y="198"/>
                    </a:lnTo>
                    <a:lnTo>
                      <a:pt x="15" y="202"/>
                    </a:lnTo>
                    <a:lnTo>
                      <a:pt x="15" y="205"/>
                    </a:lnTo>
                    <a:lnTo>
                      <a:pt x="15" y="208"/>
                    </a:lnTo>
                    <a:lnTo>
                      <a:pt x="16" y="212"/>
                    </a:lnTo>
                    <a:lnTo>
                      <a:pt x="16" y="215"/>
                    </a:lnTo>
                    <a:lnTo>
                      <a:pt x="16" y="219"/>
                    </a:lnTo>
                    <a:lnTo>
                      <a:pt x="16" y="222"/>
                    </a:lnTo>
                    <a:lnTo>
                      <a:pt x="16" y="224"/>
                    </a:lnTo>
                    <a:lnTo>
                      <a:pt x="17" y="228"/>
                    </a:lnTo>
                    <a:lnTo>
                      <a:pt x="17" y="231"/>
                    </a:lnTo>
                    <a:lnTo>
                      <a:pt x="17" y="234"/>
                    </a:lnTo>
                    <a:lnTo>
                      <a:pt x="18" y="238"/>
                    </a:lnTo>
                    <a:lnTo>
                      <a:pt x="18" y="241"/>
                    </a:lnTo>
                    <a:lnTo>
                      <a:pt x="18" y="244"/>
                    </a:lnTo>
                    <a:lnTo>
                      <a:pt x="18" y="248"/>
                    </a:lnTo>
                    <a:lnTo>
                      <a:pt x="18" y="250"/>
                    </a:lnTo>
                    <a:lnTo>
                      <a:pt x="18" y="254"/>
                    </a:lnTo>
                    <a:lnTo>
                      <a:pt x="19" y="257"/>
                    </a:lnTo>
                    <a:lnTo>
                      <a:pt x="19" y="260"/>
                    </a:lnTo>
                    <a:lnTo>
                      <a:pt x="19" y="264"/>
                    </a:lnTo>
                    <a:lnTo>
                      <a:pt x="19" y="267"/>
                    </a:lnTo>
                    <a:lnTo>
                      <a:pt x="19" y="270"/>
                    </a:lnTo>
                    <a:lnTo>
                      <a:pt x="20" y="274"/>
                    </a:lnTo>
                    <a:lnTo>
                      <a:pt x="20" y="277"/>
                    </a:lnTo>
                    <a:lnTo>
                      <a:pt x="20" y="279"/>
                    </a:lnTo>
                    <a:lnTo>
                      <a:pt x="21" y="283"/>
                    </a:lnTo>
                    <a:lnTo>
                      <a:pt x="21" y="286"/>
                    </a:lnTo>
                    <a:lnTo>
                      <a:pt x="21" y="290"/>
                    </a:lnTo>
                    <a:lnTo>
                      <a:pt x="21" y="293"/>
                    </a:lnTo>
                    <a:lnTo>
                      <a:pt x="21" y="296"/>
                    </a:lnTo>
                    <a:lnTo>
                      <a:pt x="21" y="300"/>
                    </a:lnTo>
                    <a:lnTo>
                      <a:pt x="22" y="303"/>
                    </a:lnTo>
                    <a:lnTo>
                      <a:pt x="22" y="306"/>
                    </a:lnTo>
                    <a:lnTo>
                      <a:pt x="23" y="310"/>
                    </a:lnTo>
                    <a:lnTo>
                      <a:pt x="23" y="313"/>
                    </a:lnTo>
                    <a:lnTo>
                      <a:pt x="23" y="317"/>
                    </a:lnTo>
                    <a:lnTo>
                      <a:pt x="23" y="320"/>
                    </a:lnTo>
                    <a:lnTo>
                      <a:pt x="23" y="323"/>
                    </a:lnTo>
                    <a:lnTo>
                      <a:pt x="23" y="326"/>
                    </a:lnTo>
                    <a:lnTo>
                      <a:pt x="24" y="329"/>
                    </a:lnTo>
                    <a:lnTo>
                      <a:pt x="24" y="332"/>
                    </a:lnTo>
                    <a:lnTo>
                      <a:pt x="24" y="336"/>
                    </a:lnTo>
                    <a:lnTo>
                      <a:pt x="25" y="339"/>
                    </a:lnTo>
                    <a:lnTo>
                      <a:pt x="25" y="343"/>
                    </a:lnTo>
                    <a:lnTo>
                      <a:pt x="25" y="346"/>
                    </a:lnTo>
                    <a:lnTo>
                      <a:pt x="25" y="349"/>
                    </a:lnTo>
                    <a:lnTo>
                      <a:pt x="25" y="353"/>
                    </a:lnTo>
                    <a:lnTo>
                      <a:pt x="26" y="356"/>
                    </a:lnTo>
                    <a:lnTo>
                      <a:pt x="26" y="359"/>
                    </a:lnTo>
                    <a:lnTo>
                      <a:pt x="26" y="363"/>
                    </a:lnTo>
                    <a:lnTo>
                      <a:pt x="26" y="366"/>
                    </a:lnTo>
                    <a:lnTo>
                      <a:pt x="26" y="370"/>
                    </a:lnTo>
                    <a:lnTo>
                      <a:pt x="26" y="372"/>
                    </a:lnTo>
                    <a:lnTo>
                      <a:pt x="27" y="375"/>
                    </a:lnTo>
                    <a:lnTo>
                      <a:pt x="27" y="379"/>
                    </a:lnTo>
                    <a:lnTo>
                      <a:pt x="27" y="382"/>
                    </a:lnTo>
                    <a:lnTo>
                      <a:pt x="28" y="385"/>
                    </a:lnTo>
                    <a:lnTo>
                      <a:pt x="28" y="389"/>
                    </a:lnTo>
                    <a:lnTo>
                      <a:pt x="28" y="392"/>
                    </a:lnTo>
                    <a:lnTo>
                      <a:pt x="28" y="394"/>
                    </a:lnTo>
                    <a:lnTo>
                      <a:pt x="28" y="398"/>
                    </a:lnTo>
                    <a:lnTo>
                      <a:pt x="29" y="401"/>
                    </a:lnTo>
                    <a:lnTo>
                      <a:pt x="29" y="405"/>
                    </a:lnTo>
                    <a:lnTo>
                      <a:pt x="29" y="408"/>
                    </a:lnTo>
                    <a:lnTo>
                      <a:pt x="30" y="411"/>
                    </a:lnTo>
                    <a:lnTo>
                      <a:pt x="30" y="415"/>
                    </a:lnTo>
                    <a:lnTo>
                      <a:pt x="30" y="418"/>
                    </a:lnTo>
                    <a:lnTo>
                      <a:pt x="30" y="421"/>
                    </a:lnTo>
                    <a:lnTo>
                      <a:pt x="30" y="424"/>
                    </a:lnTo>
                    <a:lnTo>
                      <a:pt x="31" y="427"/>
                    </a:lnTo>
                    <a:lnTo>
                      <a:pt x="31" y="430"/>
                    </a:lnTo>
                    <a:lnTo>
                      <a:pt x="31" y="434"/>
                    </a:lnTo>
                    <a:lnTo>
                      <a:pt x="32" y="437"/>
                    </a:lnTo>
                    <a:lnTo>
                      <a:pt x="32" y="441"/>
                    </a:lnTo>
                    <a:lnTo>
                      <a:pt x="32" y="444"/>
                    </a:lnTo>
                    <a:lnTo>
                      <a:pt x="32" y="447"/>
                    </a:lnTo>
                    <a:lnTo>
                      <a:pt x="32" y="451"/>
                    </a:lnTo>
                    <a:lnTo>
                      <a:pt x="32" y="454"/>
                    </a:lnTo>
                    <a:lnTo>
                      <a:pt x="33" y="457"/>
                    </a:lnTo>
                    <a:lnTo>
                      <a:pt x="33" y="461"/>
                    </a:lnTo>
                    <a:lnTo>
                      <a:pt x="33" y="464"/>
                    </a:lnTo>
                    <a:lnTo>
                      <a:pt x="33" y="468"/>
                    </a:lnTo>
                    <a:lnTo>
                      <a:pt x="33" y="471"/>
                    </a:lnTo>
                    <a:lnTo>
                      <a:pt x="34" y="474"/>
                    </a:lnTo>
                    <a:lnTo>
                      <a:pt x="34" y="478"/>
                    </a:lnTo>
                    <a:lnTo>
                      <a:pt x="34" y="481"/>
                    </a:lnTo>
                    <a:lnTo>
                      <a:pt x="35" y="485"/>
                    </a:lnTo>
                    <a:lnTo>
                      <a:pt x="35" y="487"/>
                    </a:lnTo>
                    <a:lnTo>
                      <a:pt x="35" y="490"/>
                    </a:lnTo>
                    <a:lnTo>
                      <a:pt x="35" y="494"/>
                    </a:lnTo>
                    <a:lnTo>
                      <a:pt x="35" y="497"/>
                    </a:lnTo>
                    <a:lnTo>
                      <a:pt x="35" y="500"/>
                    </a:lnTo>
                    <a:lnTo>
                      <a:pt x="36" y="504"/>
                    </a:lnTo>
                    <a:lnTo>
                      <a:pt x="36" y="507"/>
                    </a:lnTo>
                    <a:lnTo>
                      <a:pt x="37" y="509"/>
                    </a:lnTo>
                    <a:lnTo>
                      <a:pt x="37" y="513"/>
                    </a:lnTo>
                    <a:lnTo>
                      <a:pt x="37" y="516"/>
                    </a:lnTo>
                    <a:lnTo>
                      <a:pt x="37" y="519"/>
                    </a:lnTo>
                    <a:lnTo>
                      <a:pt x="37" y="523"/>
                    </a:lnTo>
                    <a:lnTo>
                      <a:pt x="37" y="526"/>
                    </a:lnTo>
                    <a:lnTo>
                      <a:pt x="38" y="530"/>
                    </a:lnTo>
                    <a:lnTo>
                      <a:pt x="38" y="532"/>
                    </a:lnTo>
                    <a:lnTo>
                      <a:pt x="38" y="535"/>
                    </a:lnTo>
                    <a:lnTo>
                      <a:pt x="39" y="539"/>
                    </a:lnTo>
                    <a:lnTo>
                      <a:pt x="39" y="542"/>
                    </a:lnTo>
                    <a:lnTo>
                      <a:pt x="39" y="545"/>
                    </a:lnTo>
                    <a:lnTo>
                      <a:pt x="39" y="549"/>
                    </a:lnTo>
                    <a:lnTo>
                      <a:pt x="39" y="551"/>
                    </a:lnTo>
                    <a:lnTo>
                      <a:pt x="40" y="554"/>
                    </a:lnTo>
                    <a:lnTo>
                      <a:pt x="40" y="558"/>
                    </a:lnTo>
                    <a:lnTo>
                      <a:pt x="40" y="561"/>
                    </a:lnTo>
                    <a:lnTo>
                      <a:pt x="40" y="565"/>
                    </a:lnTo>
                    <a:lnTo>
                      <a:pt x="40" y="568"/>
                    </a:lnTo>
                    <a:lnTo>
                      <a:pt x="40" y="571"/>
                    </a:lnTo>
                    <a:lnTo>
                      <a:pt x="41" y="575"/>
                    </a:lnTo>
                    <a:lnTo>
                      <a:pt x="41" y="578"/>
                    </a:lnTo>
                    <a:lnTo>
                      <a:pt x="41" y="580"/>
                    </a:lnTo>
                    <a:lnTo>
                      <a:pt x="42" y="584"/>
                    </a:lnTo>
                    <a:lnTo>
                      <a:pt x="42" y="587"/>
                    </a:lnTo>
                    <a:lnTo>
                      <a:pt x="42" y="590"/>
                    </a:lnTo>
                    <a:lnTo>
                      <a:pt x="42" y="594"/>
                    </a:lnTo>
                    <a:lnTo>
                      <a:pt x="42" y="597"/>
                    </a:lnTo>
                    <a:lnTo>
                      <a:pt x="43" y="599"/>
                    </a:lnTo>
                    <a:lnTo>
                      <a:pt x="43" y="603"/>
                    </a:lnTo>
                    <a:lnTo>
                      <a:pt x="43" y="606"/>
                    </a:lnTo>
                    <a:lnTo>
                      <a:pt x="44" y="610"/>
                    </a:lnTo>
                    <a:lnTo>
                      <a:pt x="44" y="613"/>
                    </a:lnTo>
                    <a:lnTo>
                      <a:pt x="44" y="616"/>
                    </a:lnTo>
                    <a:lnTo>
                      <a:pt x="44" y="619"/>
                    </a:lnTo>
                    <a:lnTo>
                      <a:pt x="44" y="622"/>
                    </a:lnTo>
                    <a:lnTo>
                      <a:pt x="45" y="625"/>
                    </a:lnTo>
                    <a:lnTo>
                      <a:pt x="45" y="629"/>
                    </a:lnTo>
                    <a:lnTo>
                      <a:pt x="45" y="632"/>
                    </a:lnTo>
                    <a:lnTo>
                      <a:pt x="46" y="634"/>
                    </a:lnTo>
                    <a:lnTo>
                      <a:pt x="46" y="638"/>
                    </a:lnTo>
                    <a:lnTo>
                      <a:pt x="46" y="641"/>
                    </a:lnTo>
                    <a:lnTo>
                      <a:pt x="46" y="645"/>
                    </a:lnTo>
                    <a:lnTo>
                      <a:pt x="46" y="647"/>
                    </a:lnTo>
                    <a:lnTo>
                      <a:pt x="46" y="650"/>
                    </a:lnTo>
                    <a:lnTo>
                      <a:pt x="47" y="654"/>
                    </a:lnTo>
                    <a:lnTo>
                      <a:pt x="47" y="657"/>
                    </a:lnTo>
                    <a:lnTo>
                      <a:pt x="47" y="659"/>
                    </a:lnTo>
                    <a:lnTo>
                      <a:pt x="47" y="663"/>
                    </a:lnTo>
                    <a:lnTo>
                      <a:pt x="47" y="666"/>
                    </a:lnTo>
                    <a:lnTo>
                      <a:pt x="48" y="668"/>
                    </a:lnTo>
                    <a:lnTo>
                      <a:pt x="48" y="672"/>
                    </a:lnTo>
                    <a:lnTo>
                      <a:pt x="48" y="675"/>
                    </a:lnTo>
                    <a:lnTo>
                      <a:pt x="49" y="678"/>
                    </a:lnTo>
                    <a:lnTo>
                      <a:pt x="49" y="681"/>
                    </a:lnTo>
                    <a:lnTo>
                      <a:pt x="49" y="684"/>
                    </a:lnTo>
                    <a:lnTo>
                      <a:pt x="49" y="687"/>
                    </a:lnTo>
                    <a:lnTo>
                      <a:pt x="49" y="691"/>
                    </a:lnTo>
                    <a:lnTo>
                      <a:pt x="49" y="694"/>
                    </a:lnTo>
                    <a:lnTo>
                      <a:pt x="50" y="697"/>
                    </a:lnTo>
                    <a:lnTo>
                      <a:pt x="50" y="700"/>
                    </a:lnTo>
                    <a:lnTo>
                      <a:pt x="51" y="703"/>
                    </a:lnTo>
                    <a:lnTo>
                      <a:pt x="51" y="706"/>
                    </a:lnTo>
                    <a:lnTo>
                      <a:pt x="51" y="710"/>
                    </a:lnTo>
                    <a:lnTo>
                      <a:pt x="51" y="713"/>
                    </a:lnTo>
                    <a:lnTo>
                      <a:pt x="51" y="717"/>
                    </a:lnTo>
                    <a:lnTo>
                      <a:pt x="51" y="720"/>
                    </a:lnTo>
                    <a:lnTo>
                      <a:pt x="52" y="723"/>
                    </a:lnTo>
                    <a:lnTo>
                      <a:pt x="52" y="726"/>
                    </a:lnTo>
                    <a:lnTo>
                      <a:pt x="52" y="729"/>
                    </a:lnTo>
                    <a:lnTo>
                      <a:pt x="53" y="732"/>
                    </a:lnTo>
                    <a:lnTo>
                      <a:pt x="53" y="736"/>
                    </a:lnTo>
                    <a:lnTo>
                      <a:pt x="53" y="739"/>
                    </a:lnTo>
                    <a:lnTo>
                      <a:pt x="53" y="743"/>
                    </a:lnTo>
                    <a:lnTo>
                      <a:pt x="53" y="745"/>
                    </a:lnTo>
                    <a:lnTo>
                      <a:pt x="54" y="748"/>
                    </a:lnTo>
                    <a:lnTo>
                      <a:pt x="54" y="752"/>
                    </a:lnTo>
                    <a:lnTo>
                      <a:pt x="54" y="755"/>
                    </a:lnTo>
                    <a:lnTo>
                      <a:pt x="54" y="757"/>
                    </a:lnTo>
                    <a:lnTo>
                      <a:pt x="54" y="761"/>
                    </a:lnTo>
                    <a:lnTo>
                      <a:pt x="54" y="764"/>
                    </a:lnTo>
                    <a:lnTo>
                      <a:pt x="55" y="767"/>
                    </a:lnTo>
                    <a:lnTo>
                      <a:pt x="55" y="771"/>
                    </a:lnTo>
                    <a:lnTo>
                      <a:pt x="55" y="773"/>
                    </a:lnTo>
                    <a:lnTo>
                      <a:pt x="56" y="776"/>
                    </a:lnTo>
                    <a:lnTo>
                      <a:pt x="56" y="780"/>
                    </a:lnTo>
                    <a:lnTo>
                      <a:pt x="56" y="783"/>
                    </a:lnTo>
                    <a:lnTo>
                      <a:pt x="56" y="785"/>
                    </a:lnTo>
                    <a:lnTo>
                      <a:pt x="56" y="789"/>
                    </a:lnTo>
                    <a:lnTo>
                      <a:pt x="57" y="792"/>
                    </a:lnTo>
                    <a:lnTo>
                      <a:pt x="57" y="796"/>
                    </a:lnTo>
                    <a:lnTo>
                      <a:pt x="57" y="799"/>
                    </a:lnTo>
                    <a:lnTo>
                      <a:pt x="58" y="802"/>
                    </a:lnTo>
                    <a:lnTo>
                      <a:pt x="58" y="805"/>
                    </a:lnTo>
                    <a:lnTo>
                      <a:pt x="58" y="808"/>
                    </a:lnTo>
                    <a:lnTo>
                      <a:pt x="58" y="811"/>
                    </a:lnTo>
                    <a:lnTo>
                      <a:pt x="58" y="815"/>
                    </a:lnTo>
                    <a:lnTo>
                      <a:pt x="59" y="818"/>
                    </a:lnTo>
                    <a:lnTo>
                      <a:pt x="59" y="821"/>
                    </a:lnTo>
                    <a:lnTo>
                      <a:pt x="59" y="825"/>
                    </a:lnTo>
                    <a:lnTo>
                      <a:pt x="60" y="828"/>
                    </a:lnTo>
                    <a:lnTo>
                      <a:pt x="60" y="830"/>
                    </a:lnTo>
                    <a:lnTo>
                      <a:pt x="60" y="834"/>
                    </a:lnTo>
                    <a:lnTo>
                      <a:pt x="60" y="837"/>
                    </a:lnTo>
                    <a:lnTo>
                      <a:pt x="60" y="841"/>
                    </a:lnTo>
                    <a:lnTo>
                      <a:pt x="60" y="844"/>
                    </a:lnTo>
                    <a:lnTo>
                      <a:pt x="61" y="847"/>
                    </a:lnTo>
                    <a:lnTo>
                      <a:pt x="61" y="851"/>
                    </a:lnTo>
                    <a:lnTo>
                      <a:pt x="61" y="854"/>
                    </a:lnTo>
                    <a:lnTo>
                      <a:pt x="61" y="857"/>
                    </a:lnTo>
                    <a:lnTo>
                      <a:pt x="61" y="860"/>
                    </a:lnTo>
                    <a:lnTo>
                      <a:pt x="62" y="863"/>
                    </a:lnTo>
                    <a:lnTo>
                      <a:pt x="62" y="866"/>
                    </a:lnTo>
                    <a:lnTo>
                      <a:pt x="62" y="870"/>
                    </a:lnTo>
                    <a:lnTo>
                      <a:pt x="63" y="873"/>
                    </a:lnTo>
                    <a:lnTo>
                      <a:pt x="63" y="877"/>
                    </a:lnTo>
                    <a:lnTo>
                      <a:pt x="63" y="880"/>
                    </a:lnTo>
                    <a:lnTo>
                      <a:pt x="63" y="882"/>
                    </a:lnTo>
                    <a:lnTo>
                      <a:pt x="63" y="886"/>
                    </a:lnTo>
                    <a:lnTo>
                      <a:pt x="63" y="889"/>
                    </a:lnTo>
                    <a:lnTo>
                      <a:pt x="64" y="892"/>
                    </a:lnTo>
                    <a:lnTo>
                      <a:pt x="64" y="896"/>
                    </a:lnTo>
                    <a:lnTo>
                      <a:pt x="65" y="898"/>
                    </a:lnTo>
                    <a:lnTo>
                      <a:pt x="65" y="901"/>
                    </a:lnTo>
                    <a:lnTo>
                      <a:pt x="65" y="905"/>
                    </a:lnTo>
                    <a:lnTo>
                      <a:pt x="65" y="908"/>
                    </a:lnTo>
                    <a:lnTo>
                      <a:pt x="65" y="912"/>
                    </a:lnTo>
                    <a:lnTo>
                      <a:pt x="65" y="915"/>
                    </a:lnTo>
                    <a:lnTo>
                      <a:pt x="66" y="918"/>
                    </a:lnTo>
                    <a:lnTo>
                      <a:pt x="66" y="921"/>
                    </a:lnTo>
                    <a:lnTo>
                      <a:pt x="66" y="924"/>
                    </a:lnTo>
                    <a:lnTo>
                      <a:pt x="67" y="927"/>
                    </a:lnTo>
                    <a:lnTo>
                      <a:pt x="67" y="931"/>
                    </a:lnTo>
                    <a:lnTo>
                      <a:pt x="67" y="934"/>
                    </a:lnTo>
                    <a:lnTo>
                      <a:pt x="67" y="937"/>
                    </a:lnTo>
                    <a:lnTo>
                      <a:pt x="67" y="941"/>
                    </a:lnTo>
                    <a:lnTo>
                      <a:pt x="68" y="943"/>
                    </a:lnTo>
                    <a:lnTo>
                      <a:pt x="68" y="946"/>
                    </a:lnTo>
                    <a:lnTo>
                      <a:pt x="68" y="950"/>
                    </a:lnTo>
                    <a:lnTo>
                      <a:pt x="68" y="953"/>
                    </a:lnTo>
                    <a:lnTo>
                      <a:pt x="68" y="957"/>
                    </a:lnTo>
                    <a:lnTo>
                      <a:pt x="68" y="960"/>
                    </a:lnTo>
                    <a:lnTo>
                      <a:pt x="69" y="963"/>
                    </a:lnTo>
                    <a:lnTo>
                      <a:pt x="69" y="967"/>
                    </a:lnTo>
                    <a:lnTo>
                      <a:pt x="69" y="970"/>
                    </a:lnTo>
                    <a:lnTo>
                      <a:pt x="70" y="974"/>
                    </a:lnTo>
                    <a:lnTo>
                      <a:pt x="70" y="977"/>
                    </a:lnTo>
                    <a:lnTo>
                      <a:pt x="70" y="980"/>
                    </a:lnTo>
                    <a:lnTo>
                      <a:pt x="70" y="983"/>
                    </a:lnTo>
                    <a:lnTo>
                      <a:pt x="70" y="986"/>
                    </a:lnTo>
                    <a:lnTo>
                      <a:pt x="71" y="989"/>
                    </a:lnTo>
                    <a:lnTo>
                      <a:pt x="71" y="993"/>
                    </a:lnTo>
                    <a:lnTo>
                      <a:pt x="71" y="996"/>
                    </a:lnTo>
                    <a:lnTo>
                      <a:pt x="72" y="999"/>
                    </a:lnTo>
                    <a:lnTo>
                      <a:pt x="72" y="1003"/>
                    </a:lnTo>
                    <a:lnTo>
                      <a:pt x="72" y="1006"/>
                    </a:lnTo>
                    <a:lnTo>
                      <a:pt x="72" y="1010"/>
                    </a:lnTo>
                    <a:lnTo>
                      <a:pt x="72" y="1012"/>
                    </a:lnTo>
                    <a:lnTo>
                      <a:pt x="73" y="1015"/>
                    </a:lnTo>
                    <a:lnTo>
                      <a:pt x="73" y="1019"/>
                    </a:lnTo>
                    <a:lnTo>
                      <a:pt x="73" y="1022"/>
                    </a:lnTo>
                    <a:lnTo>
                      <a:pt x="74" y="1025"/>
                    </a:lnTo>
                    <a:lnTo>
                      <a:pt x="74" y="1029"/>
                    </a:lnTo>
                    <a:lnTo>
                      <a:pt x="74" y="1031"/>
                    </a:lnTo>
                    <a:lnTo>
                      <a:pt x="74" y="1034"/>
                    </a:lnTo>
                    <a:lnTo>
                      <a:pt x="74" y="1038"/>
                    </a:lnTo>
                    <a:lnTo>
                      <a:pt x="74" y="1041"/>
                    </a:lnTo>
                    <a:lnTo>
                      <a:pt x="75" y="1045"/>
                    </a:lnTo>
                    <a:lnTo>
                      <a:pt x="75" y="1048"/>
                    </a:lnTo>
                    <a:lnTo>
                      <a:pt x="75" y="1051"/>
                    </a:lnTo>
                    <a:lnTo>
                      <a:pt x="75" y="1054"/>
                    </a:lnTo>
                    <a:lnTo>
                      <a:pt x="75" y="1057"/>
                    </a:lnTo>
                    <a:lnTo>
                      <a:pt x="76" y="1060"/>
                    </a:lnTo>
                    <a:lnTo>
                      <a:pt x="76" y="1064"/>
                    </a:lnTo>
                    <a:lnTo>
                      <a:pt x="76" y="1067"/>
                    </a:lnTo>
                    <a:lnTo>
                      <a:pt x="77" y="1070"/>
                    </a:lnTo>
                    <a:lnTo>
                      <a:pt x="77" y="1073"/>
                    </a:lnTo>
                    <a:lnTo>
                      <a:pt x="77" y="1076"/>
                    </a:lnTo>
                    <a:lnTo>
                      <a:pt x="77" y="1079"/>
                    </a:lnTo>
                    <a:lnTo>
                      <a:pt x="77" y="1083"/>
                    </a:lnTo>
                    <a:lnTo>
                      <a:pt x="77" y="1085"/>
                    </a:lnTo>
                    <a:lnTo>
                      <a:pt x="78" y="1088"/>
                    </a:lnTo>
                    <a:lnTo>
                      <a:pt x="78" y="1092"/>
                    </a:lnTo>
                    <a:lnTo>
                      <a:pt x="79" y="1094"/>
                    </a:lnTo>
                    <a:lnTo>
                      <a:pt x="79" y="1097"/>
                    </a:lnTo>
                    <a:lnTo>
                      <a:pt x="79" y="1101"/>
                    </a:lnTo>
                    <a:lnTo>
                      <a:pt x="79" y="1103"/>
                    </a:lnTo>
                    <a:lnTo>
                      <a:pt x="79" y="1107"/>
                    </a:lnTo>
                    <a:lnTo>
                      <a:pt x="79" y="1110"/>
                    </a:lnTo>
                    <a:lnTo>
                      <a:pt x="80" y="1112"/>
                    </a:lnTo>
                    <a:lnTo>
                      <a:pt x="80" y="1114"/>
                    </a:lnTo>
                    <a:lnTo>
                      <a:pt x="80" y="1118"/>
                    </a:lnTo>
                    <a:lnTo>
                      <a:pt x="81" y="1120"/>
                    </a:lnTo>
                    <a:lnTo>
                      <a:pt x="81" y="1123"/>
                    </a:lnTo>
                    <a:lnTo>
                      <a:pt x="81" y="1126"/>
                    </a:lnTo>
                    <a:lnTo>
                      <a:pt x="81" y="1128"/>
                    </a:lnTo>
                    <a:lnTo>
                      <a:pt x="81" y="1131"/>
                    </a:lnTo>
                    <a:lnTo>
                      <a:pt x="82" y="1134"/>
                    </a:lnTo>
                    <a:lnTo>
                      <a:pt x="82" y="1136"/>
                    </a:lnTo>
                    <a:lnTo>
                      <a:pt x="82" y="1138"/>
                    </a:lnTo>
                    <a:lnTo>
                      <a:pt x="82" y="1140"/>
                    </a:lnTo>
                    <a:lnTo>
                      <a:pt x="82" y="1144"/>
                    </a:lnTo>
                    <a:lnTo>
                      <a:pt x="82" y="1146"/>
                    </a:lnTo>
                    <a:lnTo>
                      <a:pt x="83" y="1148"/>
                    </a:lnTo>
                    <a:lnTo>
                      <a:pt x="83" y="1150"/>
                    </a:lnTo>
                    <a:lnTo>
                      <a:pt x="83" y="1153"/>
                    </a:lnTo>
                    <a:lnTo>
                      <a:pt x="84" y="1154"/>
                    </a:lnTo>
                    <a:lnTo>
                      <a:pt x="84" y="1156"/>
                    </a:lnTo>
                    <a:lnTo>
                      <a:pt x="84" y="1158"/>
                    </a:lnTo>
                    <a:lnTo>
                      <a:pt x="84" y="1161"/>
                    </a:lnTo>
                    <a:lnTo>
                      <a:pt x="84" y="1163"/>
                    </a:lnTo>
                    <a:lnTo>
                      <a:pt x="85" y="1164"/>
                    </a:lnTo>
                    <a:lnTo>
                      <a:pt x="85" y="1166"/>
                    </a:lnTo>
                    <a:lnTo>
                      <a:pt x="85" y="1168"/>
                    </a:lnTo>
                    <a:lnTo>
                      <a:pt x="86" y="1170"/>
                    </a:lnTo>
                    <a:lnTo>
                      <a:pt x="86" y="1172"/>
                    </a:lnTo>
                    <a:lnTo>
                      <a:pt x="86" y="1173"/>
                    </a:lnTo>
                    <a:lnTo>
                      <a:pt x="86" y="1175"/>
                    </a:lnTo>
                    <a:lnTo>
                      <a:pt x="86" y="1176"/>
                    </a:lnTo>
                    <a:lnTo>
                      <a:pt x="87" y="1179"/>
                    </a:lnTo>
                    <a:lnTo>
                      <a:pt x="87" y="1180"/>
                    </a:lnTo>
                    <a:lnTo>
                      <a:pt x="87" y="1181"/>
                    </a:lnTo>
                    <a:lnTo>
                      <a:pt x="88" y="1182"/>
                    </a:lnTo>
                    <a:lnTo>
                      <a:pt x="88" y="1183"/>
                    </a:lnTo>
                    <a:lnTo>
                      <a:pt x="88" y="1184"/>
                    </a:lnTo>
                    <a:lnTo>
                      <a:pt x="88" y="1187"/>
                    </a:lnTo>
                    <a:lnTo>
                      <a:pt x="88" y="1188"/>
                    </a:lnTo>
                    <a:lnTo>
                      <a:pt x="88" y="1189"/>
                    </a:lnTo>
                    <a:lnTo>
                      <a:pt x="89" y="1190"/>
                    </a:lnTo>
                    <a:lnTo>
                      <a:pt x="89" y="1191"/>
                    </a:lnTo>
                    <a:lnTo>
                      <a:pt x="89" y="1192"/>
                    </a:lnTo>
                    <a:lnTo>
                      <a:pt x="89" y="1193"/>
                    </a:lnTo>
                    <a:lnTo>
                      <a:pt x="90" y="1194"/>
                    </a:lnTo>
                    <a:lnTo>
                      <a:pt x="90" y="1196"/>
                    </a:lnTo>
                    <a:lnTo>
                      <a:pt x="90" y="1197"/>
                    </a:lnTo>
                    <a:lnTo>
                      <a:pt x="91" y="1197"/>
                    </a:lnTo>
                    <a:lnTo>
                      <a:pt x="91" y="1198"/>
                    </a:lnTo>
                    <a:lnTo>
                      <a:pt x="91" y="1199"/>
                    </a:lnTo>
                    <a:lnTo>
                      <a:pt x="91" y="1200"/>
                    </a:lnTo>
                    <a:lnTo>
                      <a:pt x="92" y="1201"/>
                    </a:lnTo>
                    <a:lnTo>
                      <a:pt x="93" y="1202"/>
                    </a:lnTo>
                    <a:lnTo>
                      <a:pt x="93" y="1203"/>
                    </a:lnTo>
                    <a:lnTo>
                      <a:pt x="93" y="1205"/>
                    </a:lnTo>
                    <a:lnTo>
                      <a:pt x="94" y="1205"/>
                    </a:lnTo>
                    <a:lnTo>
                      <a:pt x="94" y="1206"/>
                    </a:lnTo>
                    <a:lnTo>
                      <a:pt x="95" y="1206"/>
                    </a:lnTo>
                    <a:lnTo>
                      <a:pt x="95" y="1207"/>
                    </a:lnTo>
                    <a:lnTo>
                      <a:pt x="96" y="1208"/>
                    </a:lnTo>
                    <a:lnTo>
                      <a:pt x="97" y="1209"/>
                    </a:lnTo>
                    <a:lnTo>
                      <a:pt x="98" y="1209"/>
                    </a:lnTo>
                    <a:lnTo>
                      <a:pt x="99" y="1210"/>
                    </a:lnTo>
                    <a:lnTo>
                      <a:pt x="100" y="1210"/>
                    </a:lnTo>
                    <a:lnTo>
                      <a:pt x="101" y="1210"/>
                    </a:lnTo>
                    <a:lnTo>
                      <a:pt x="102" y="1210"/>
                    </a:lnTo>
                    <a:lnTo>
                      <a:pt x="102" y="1211"/>
                    </a:lnTo>
                    <a:lnTo>
                      <a:pt x="103" y="1211"/>
                    </a:lnTo>
                    <a:lnTo>
                      <a:pt x="104" y="1211"/>
                    </a:lnTo>
                    <a:lnTo>
                      <a:pt x="105" y="1211"/>
                    </a:lnTo>
                    <a:lnTo>
                      <a:pt x="106" y="1211"/>
                    </a:lnTo>
                    <a:lnTo>
                      <a:pt x="107" y="1211"/>
                    </a:lnTo>
                    <a:lnTo>
                      <a:pt x="108" y="1211"/>
                    </a:lnTo>
                    <a:lnTo>
                      <a:pt x="109" y="1211"/>
                    </a:lnTo>
                    <a:lnTo>
                      <a:pt x="110" y="1211"/>
                    </a:lnTo>
                    <a:lnTo>
                      <a:pt x="110" y="1212"/>
                    </a:lnTo>
                    <a:lnTo>
                      <a:pt x="111" y="1212"/>
                    </a:lnTo>
                    <a:lnTo>
                      <a:pt x="112" y="1212"/>
                    </a:lnTo>
                    <a:lnTo>
                      <a:pt x="113" y="1212"/>
                    </a:lnTo>
                    <a:lnTo>
                      <a:pt x="114" y="1212"/>
                    </a:lnTo>
                    <a:lnTo>
                      <a:pt x="115" y="1212"/>
                    </a:lnTo>
                    <a:lnTo>
                      <a:pt x="116" y="1212"/>
                    </a:lnTo>
                    <a:lnTo>
                      <a:pt x="117" y="1212"/>
                    </a:lnTo>
                    <a:lnTo>
                      <a:pt x="118" y="1212"/>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0" name="Freeform 239">
                <a:extLst>
                  <a:ext uri="{FF2B5EF4-FFF2-40B4-BE49-F238E27FC236}">
                    <a16:creationId xmlns:a16="http://schemas.microsoft.com/office/drawing/2014/main" id="{00000000-0008-0000-0300-0000F0000000}"/>
                  </a:ext>
                </a:extLst>
              </xdr:cNvPr>
              <xdr:cNvSpPr>
                <a:spLocks/>
              </xdr:cNvSpPr>
            </xdr:nvSpPr>
            <xdr:spPr bwMode="auto">
              <a:xfrm>
                <a:off x="6953250" y="4452938"/>
                <a:ext cx="185738" cy="3175"/>
              </a:xfrm>
              <a:custGeom>
                <a:avLst/>
                <a:gdLst>
                  <a:gd name="T0" fmla="*/ 2147483647 w 117"/>
                  <a:gd name="T1" fmla="*/ 0 h 2"/>
                  <a:gd name="T2" fmla="*/ 2147483647 w 117"/>
                  <a:gd name="T3" fmla="*/ 0 h 2"/>
                  <a:gd name="T4" fmla="*/ 2147483647 w 117"/>
                  <a:gd name="T5" fmla="*/ 0 h 2"/>
                  <a:gd name="T6" fmla="*/ 2147483647 w 117"/>
                  <a:gd name="T7" fmla="*/ 0 h 2"/>
                  <a:gd name="T8" fmla="*/ 2147483647 w 117"/>
                  <a:gd name="T9" fmla="*/ 0 h 2"/>
                  <a:gd name="T10" fmla="*/ 2147483647 w 117"/>
                  <a:gd name="T11" fmla="*/ 0 h 2"/>
                  <a:gd name="T12" fmla="*/ 2147483647 w 117"/>
                  <a:gd name="T13" fmla="*/ 0 h 2"/>
                  <a:gd name="T14" fmla="*/ 2147483647 w 117"/>
                  <a:gd name="T15" fmla="*/ 0 h 2"/>
                  <a:gd name="T16" fmla="*/ 2147483647 w 117"/>
                  <a:gd name="T17" fmla="*/ 0 h 2"/>
                  <a:gd name="T18" fmla="*/ 2147483647 w 117"/>
                  <a:gd name="T19" fmla="*/ 2147483647 h 2"/>
                  <a:gd name="T20" fmla="*/ 2147483647 w 117"/>
                  <a:gd name="T21" fmla="*/ 0 h 2"/>
                  <a:gd name="T22" fmla="*/ 2147483647 w 117"/>
                  <a:gd name="T23" fmla="*/ 0 h 2"/>
                  <a:gd name="T24" fmla="*/ 2147483647 w 117"/>
                  <a:gd name="T25" fmla="*/ 2147483647 h 2"/>
                  <a:gd name="T26" fmla="*/ 2147483647 w 117"/>
                  <a:gd name="T27" fmla="*/ 2147483647 h 2"/>
                  <a:gd name="T28" fmla="*/ 2147483647 w 117"/>
                  <a:gd name="T29" fmla="*/ 2147483647 h 2"/>
                  <a:gd name="T30" fmla="*/ 2147483647 w 117"/>
                  <a:gd name="T31" fmla="*/ 2147483647 h 2"/>
                  <a:gd name="T32" fmla="*/ 2147483647 w 117"/>
                  <a:gd name="T33" fmla="*/ 2147483647 h 2"/>
                  <a:gd name="T34" fmla="*/ 2147483647 w 117"/>
                  <a:gd name="T35" fmla="*/ 2147483647 h 2"/>
                  <a:gd name="T36" fmla="*/ 2147483647 w 117"/>
                  <a:gd name="T37" fmla="*/ 2147483647 h 2"/>
                  <a:gd name="T38" fmla="*/ 2147483647 w 117"/>
                  <a:gd name="T39" fmla="*/ 2147483647 h 2"/>
                  <a:gd name="T40" fmla="*/ 2147483647 w 117"/>
                  <a:gd name="T41" fmla="*/ 2147483647 h 2"/>
                  <a:gd name="T42" fmla="*/ 2147483647 w 117"/>
                  <a:gd name="T43" fmla="*/ 2147483647 h 2"/>
                  <a:gd name="T44" fmla="*/ 2147483647 w 117"/>
                  <a:gd name="T45" fmla="*/ 2147483647 h 2"/>
                  <a:gd name="T46" fmla="*/ 2147483647 w 117"/>
                  <a:gd name="T47" fmla="*/ 2147483647 h 2"/>
                  <a:gd name="T48" fmla="*/ 2147483647 w 117"/>
                  <a:gd name="T49" fmla="*/ 2147483647 h 2"/>
                  <a:gd name="T50" fmla="*/ 2147483647 w 117"/>
                  <a:gd name="T51" fmla="*/ 2147483647 h 2"/>
                  <a:gd name="T52" fmla="*/ 2147483647 w 117"/>
                  <a:gd name="T53" fmla="*/ 2147483647 h 2"/>
                  <a:gd name="T54" fmla="*/ 2147483647 w 117"/>
                  <a:gd name="T55" fmla="*/ 2147483647 h 2"/>
                  <a:gd name="T56" fmla="*/ 2147483647 w 117"/>
                  <a:gd name="T57" fmla="*/ 2147483647 h 2"/>
                  <a:gd name="T58" fmla="*/ 2147483647 w 117"/>
                  <a:gd name="T59" fmla="*/ 2147483647 h 2"/>
                  <a:gd name="T60" fmla="*/ 2147483647 w 117"/>
                  <a:gd name="T61" fmla="*/ 2147483647 h 2"/>
                  <a:gd name="T62" fmla="*/ 2147483647 w 117"/>
                  <a:gd name="T63" fmla="*/ 2147483647 h 2"/>
                  <a:gd name="T64" fmla="*/ 2147483647 w 117"/>
                  <a:gd name="T65" fmla="*/ 2147483647 h 2"/>
                  <a:gd name="T66" fmla="*/ 2147483647 w 117"/>
                  <a:gd name="T67" fmla="*/ 2147483647 h 2"/>
                  <a:gd name="T68" fmla="*/ 2147483647 w 117"/>
                  <a:gd name="T69" fmla="*/ 2147483647 h 2"/>
                  <a:gd name="T70" fmla="*/ 2147483647 w 117"/>
                  <a:gd name="T71" fmla="*/ 2147483647 h 2"/>
                  <a:gd name="T72" fmla="*/ 2147483647 w 117"/>
                  <a:gd name="T73" fmla="*/ 2147483647 h 2"/>
                  <a:gd name="T74" fmla="*/ 2147483647 w 117"/>
                  <a:gd name="T75" fmla="*/ 2147483647 h 2"/>
                  <a:gd name="T76" fmla="*/ 2147483647 w 117"/>
                  <a:gd name="T77" fmla="*/ 2147483647 h 2"/>
                  <a:gd name="T78" fmla="*/ 2147483647 w 117"/>
                  <a:gd name="T79" fmla="*/ 2147483647 h 2"/>
                  <a:gd name="T80" fmla="*/ 2147483647 w 117"/>
                  <a:gd name="T81" fmla="*/ 2147483647 h 2"/>
                  <a:gd name="T82" fmla="*/ 2147483647 w 117"/>
                  <a:gd name="T83" fmla="*/ 2147483647 h 2"/>
                  <a:gd name="T84" fmla="*/ 2147483647 w 117"/>
                  <a:gd name="T85" fmla="*/ 2147483647 h 2"/>
                  <a:gd name="T86" fmla="*/ 2147483647 w 117"/>
                  <a:gd name="T87" fmla="*/ 2147483647 h 2"/>
                  <a:gd name="T88" fmla="*/ 2147483647 w 117"/>
                  <a:gd name="T89" fmla="*/ 2147483647 h 2"/>
                  <a:gd name="T90" fmla="*/ 2147483647 w 117"/>
                  <a:gd name="T91" fmla="*/ 2147483647 h 2"/>
                  <a:gd name="T92" fmla="*/ 2147483647 w 117"/>
                  <a:gd name="T93" fmla="*/ 2147483647 h 2"/>
                  <a:gd name="T94" fmla="*/ 2147483647 w 117"/>
                  <a:gd name="T95" fmla="*/ 2147483647 h 2"/>
                  <a:gd name="T96" fmla="*/ 2147483647 w 117"/>
                  <a:gd name="T97" fmla="*/ 2147483647 h 2"/>
                  <a:gd name="T98" fmla="*/ 2147483647 w 117"/>
                  <a:gd name="T99" fmla="*/ 2147483647 h 2"/>
                  <a:gd name="T100" fmla="*/ 2147483647 w 117"/>
                  <a:gd name="T101" fmla="*/ 2147483647 h 2"/>
                  <a:gd name="T102" fmla="*/ 2147483647 w 117"/>
                  <a:gd name="T103" fmla="*/ 2147483647 h 2"/>
                  <a:gd name="T104" fmla="*/ 2147483647 w 117"/>
                  <a:gd name="T105" fmla="*/ 2147483647 h 2"/>
                  <a:gd name="T106" fmla="*/ 2147483647 w 117"/>
                  <a:gd name="T107" fmla="*/ 2147483647 h 2"/>
                  <a:gd name="T108" fmla="*/ 2147483647 w 117"/>
                  <a:gd name="T109" fmla="*/ 2147483647 h 2"/>
                  <a:gd name="T110" fmla="*/ 2147483647 w 117"/>
                  <a:gd name="T111" fmla="*/ 2147483647 h 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2">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0" y="2"/>
                    </a:lnTo>
                    <a:lnTo>
                      <a:pt x="20" y="0"/>
                    </a:lnTo>
                    <a:lnTo>
                      <a:pt x="21" y="0"/>
                    </a:lnTo>
                    <a:lnTo>
                      <a:pt x="22" y="0"/>
                    </a:lnTo>
                    <a:lnTo>
                      <a:pt x="22" y="2"/>
                    </a:lnTo>
                    <a:lnTo>
                      <a:pt x="23" y="2"/>
                    </a:lnTo>
                    <a:lnTo>
                      <a:pt x="23" y="0"/>
                    </a:lnTo>
                    <a:lnTo>
                      <a:pt x="24" y="0"/>
                    </a:lnTo>
                    <a:lnTo>
                      <a:pt x="24" y="2"/>
                    </a:lnTo>
                    <a:lnTo>
                      <a:pt x="25" y="2"/>
                    </a:lnTo>
                    <a:lnTo>
                      <a:pt x="26" y="2"/>
                    </a:lnTo>
                    <a:lnTo>
                      <a:pt x="26" y="0"/>
                    </a:lnTo>
                    <a:lnTo>
                      <a:pt x="26" y="2"/>
                    </a:lnTo>
                    <a:lnTo>
                      <a:pt x="27" y="0"/>
                    </a:lnTo>
                    <a:lnTo>
                      <a:pt x="28" y="0"/>
                    </a:lnTo>
                    <a:lnTo>
                      <a:pt x="29" y="2"/>
                    </a:lnTo>
                    <a:lnTo>
                      <a:pt x="29" y="0"/>
                    </a:lnTo>
                    <a:lnTo>
                      <a:pt x="29" y="2"/>
                    </a:lnTo>
                    <a:lnTo>
                      <a:pt x="30" y="2"/>
                    </a:lnTo>
                    <a:lnTo>
                      <a:pt x="31" y="2"/>
                    </a:lnTo>
                    <a:lnTo>
                      <a:pt x="31" y="0"/>
                    </a:lnTo>
                    <a:lnTo>
                      <a:pt x="32" y="0"/>
                    </a:lnTo>
                    <a:lnTo>
                      <a:pt x="32" y="2"/>
                    </a:lnTo>
                    <a:lnTo>
                      <a:pt x="32" y="0"/>
                    </a:lnTo>
                    <a:lnTo>
                      <a:pt x="32" y="2"/>
                    </a:lnTo>
                    <a:lnTo>
                      <a:pt x="33" y="2"/>
                    </a:lnTo>
                    <a:lnTo>
                      <a:pt x="34" y="2"/>
                    </a:lnTo>
                    <a:lnTo>
                      <a:pt x="34" y="0"/>
                    </a:lnTo>
                    <a:lnTo>
                      <a:pt x="34" y="2"/>
                    </a:lnTo>
                    <a:lnTo>
                      <a:pt x="35" y="2"/>
                    </a:lnTo>
                    <a:lnTo>
                      <a:pt x="36" y="2"/>
                    </a:lnTo>
                    <a:lnTo>
                      <a:pt x="37" y="2"/>
                    </a:lnTo>
                    <a:lnTo>
                      <a:pt x="38" y="2"/>
                    </a:lnTo>
                    <a:lnTo>
                      <a:pt x="38" y="0"/>
                    </a:lnTo>
                    <a:lnTo>
                      <a:pt x="38" y="2"/>
                    </a:lnTo>
                    <a:lnTo>
                      <a:pt x="39" y="2"/>
                    </a:lnTo>
                    <a:lnTo>
                      <a:pt x="39" y="0"/>
                    </a:lnTo>
                    <a:lnTo>
                      <a:pt x="40" y="0"/>
                    </a:lnTo>
                    <a:lnTo>
                      <a:pt x="40" y="2"/>
                    </a:lnTo>
                    <a:lnTo>
                      <a:pt x="41" y="2"/>
                    </a:lnTo>
                    <a:lnTo>
                      <a:pt x="42" y="2"/>
                    </a:lnTo>
                    <a:lnTo>
                      <a:pt x="43" y="2"/>
                    </a:lnTo>
                    <a:lnTo>
                      <a:pt x="44" y="2"/>
                    </a:lnTo>
                    <a:lnTo>
                      <a:pt x="45" y="2"/>
                    </a:lnTo>
                    <a:lnTo>
                      <a:pt x="46" y="2"/>
                    </a:lnTo>
                    <a:lnTo>
                      <a:pt x="47" y="2"/>
                    </a:lnTo>
                    <a:lnTo>
                      <a:pt x="48" y="2"/>
                    </a:lnTo>
                    <a:lnTo>
                      <a:pt x="49" y="2"/>
                    </a:lnTo>
                    <a:lnTo>
                      <a:pt x="50" y="2"/>
                    </a:lnTo>
                    <a:lnTo>
                      <a:pt x="51" y="2"/>
                    </a:lnTo>
                    <a:lnTo>
                      <a:pt x="52" y="2"/>
                    </a:lnTo>
                    <a:lnTo>
                      <a:pt x="53" y="2"/>
                    </a:lnTo>
                    <a:lnTo>
                      <a:pt x="54" y="2"/>
                    </a:lnTo>
                    <a:lnTo>
                      <a:pt x="55" y="2"/>
                    </a:lnTo>
                    <a:lnTo>
                      <a:pt x="56" y="2"/>
                    </a:lnTo>
                    <a:lnTo>
                      <a:pt x="57" y="2"/>
                    </a:lnTo>
                    <a:lnTo>
                      <a:pt x="58" y="2"/>
                    </a:lnTo>
                    <a:lnTo>
                      <a:pt x="59" y="2"/>
                    </a:lnTo>
                    <a:lnTo>
                      <a:pt x="60" y="2"/>
                    </a:lnTo>
                    <a:lnTo>
                      <a:pt x="61" y="2"/>
                    </a:lnTo>
                    <a:lnTo>
                      <a:pt x="62" y="2"/>
                    </a:lnTo>
                    <a:lnTo>
                      <a:pt x="63" y="2"/>
                    </a:lnTo>
                    <a:lnTo>
                      <a:pt x="64" y="2"/>
                    </a:lnTo>
                    <a:lnTo>
                      <a:pt x="65" y="2"/>
                    </a:lnTo>
                    <a:lnTo>
                      <a:pt x="66" y="2"/>
                    </a:lnTo>
                    <a:lnTo>
                      <a:pt x="67" y="2"/>
                    </a:lnTo>
                    <a:lnTo>
                      <a:pt x="68" y="2"/>
                    </a:lnTo>
                    <a:lnTo>
                      <a:pt x="69" y="2"/>
                    </a:lnTo>
                    <a:lnTo>
                      <a:pt x="70" y="2"/>
                    </a:lnTo>
                    <a:lnTo>
                      <a:pt x="71" y="2"/>
                    </a:lnTo>
                    <a:lnTo>
                      <a:pt x="72" y="2"/>
                    </a:lnTo>
                    <a:lnTo>
                      <a:pt x="73" y="2"/>
                    </a:lnTo>
                    <a:lnTo>
                      <a:pt x="74" y="2"/>
                    </a:lnTo>
                    <a:lnTo>
                      <a:pt x="75" y="2"/>
                    </a:lnTo>
                    <a:lnTo>
                      <a:pt x="76" y="2"/>
                    </a:lnTo>
                    <a:lnTo>
                      <a:pt x="77" y="2"/>
                    </a:lnTo>
                    <a:lnTo>
                      <a:pt x="78" y="2"/>
                    </a:lnTo>
                    <a:lnTo>
                      <a:pt x="79" y="2"/>
                    </a:lnTo>
                    <a:lnTo>
                      <a:pt x="80" y="2"/>
                    </a:lnTo>
                    <a:lnTo>
                      <a:pt x="81" y="2"/>
                    </a:lnTo>
                    <a:lnTo>
                      <a:pt x="82" y="2"/>
                    </a:lnTo>
                    <a:lnTo>
                      <a:pt x="83" y="2"/>
                    </a:lnTo>
                    <a:lnTo>
                      <a:pt x="84" y="2"/>
                    </a:lnTo>
                    <a:lnTo>
                      <a:pt x="85" y="2"/>
                    </a:lnTo>
                    <a:lnTo>
                      <a:pt x="86" y="2"/>
                    </a:lnTo>
                    <a:lnTo>
                      <a:pt x="87" y="2"/>
                    </a:lnTo>
                    <a:lnTo>
                      <a:pt x="88" y="2"/>
                    </a:lnTo>
                    <a:lnTo>
                      <a:pt x="89" y="2"/>
                    </a:lnTo>
                    <a:lnTo>
                      <a:pt x="90" y="2"/>
                    </a:lnTo>
                    <a:lnTo>
                      <a:pt x="91" y="2"/>
                    </a:lnTo>
                    <a:lnTo>
                      <a:pt x="92" y="2"/>
                    </a:lnTo>
                    <a:lnTo>
                      <a:pt x="93" y="2"/>
                    </a:lnTo>
                    <a:lnTo>
                      <a:pt x="94" y="2"/>
                    </a:lnTo>
                    <a:lnTo>
                      <a:pt x="95" y="2"/>
                    </a:lnTo>
                    <a:lnTo>
                      <a:pt x="96" y="2"/>
                    </a:lnTo>
                    <a:lnTo>
                      <a:pt x="97" y="2"/>
                    </a:lnTo>
                    <a:lnTo>
                      <a:pt x="98" y="2"/>
                    </a:lnTo>
                    <a:lnTo>
                      <a:pt x="99" y="2"/>
                    </a:lnTo>
                    <a:lnTo>
                      <a:pt x="100" y="2"/>
                    </a:lnTo>
                    <a:lnTo>
                      <a:pt x="101" y="2"/>
                    </a:lnTo>
                    <a:lnTo>
                      <a:pt x="102" y="2"/>
                    </a:lnTo>
                    <a:lnTo>
                      <a:pt x="103" y="2"/>
                    </a:lnTo>
                    <a:lnTo>
                      <a:pt x="104" y="2"/>
                    </a:lnTo>
                    <a:lnTo>
                      <a:pt x="105" y="2"/>
                    </a:lnTo>
                    <a:lnTo>
                      <a:pt x="106" y="2"/>
                    </a:lnTo>
                    <a:lnTo>
                      <a:pt x="107" y="2"/>
                    </a:lnTo>
                    <a:lnTo>
                      <a:pt x="108" y="2"/>
                    </a:lnTo>
                    <a:lnTo>
                      <a:pt x="109" y="2"/>
                    </a:lnTo>
                    <a:lnTo>
                      <a:pt x="110" y="2"/>
                    </a:lnTo>
                    <a:lnTo>
                      <a:pt x="111" y="2"/>
                    </a:lnTo>
                    <a:lnTo>
                      <a:pt x="112" y="2"/>
                    </a:lnTo>
                    <a:lnTo>
                      <a:pt x="113" y="2"/>
                    </a:lnTo>
                    <a:lnTo>
                      <a:pt x="114" y="2"/>
                    </a:lnTo>
                    <a:lnTo>
                      <a:pt x="115" y="2"/>
                    </a:lnTo>
                    <a:lnTo>
                      <a:pt x="116" y="2"/>
                    </a:lnTo>
                    <a:lnTo>
                      <a:pt x="117" y="2"/>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1" name="Freeform 240">
                <a:extLst>
                  <a:ext uri="{FF2B5EF4-FFF2-40B4-BE49-F238E27FC236}">
                    <a16:creationId xmlns:a16="http://schemas.microsoft.com/office/drawing/2014/main" id="{00000000-0008-0000-0300-0000F1000000}"/>
                  </a:ext>
                </a:extLst>
              </xdr:cNvPr>
              <xdr:cNvSpPr>
                <a:spLocks/>
              </xdr:cNvSpPr>
            </xdr:nvSpPr>
            <xdr:spPr bwMode="auto">
              <a:xfrm>
                <a:off x="7138988" y="4456113"/>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2147483647 h 1"/>
                  <a:gd name="T48" fmla="*/ 2147483647 w 117"/>
                  <a:gd name="T49" fmla="*/ 2147483647 h 1"/>
                  <a:gd name="T50" fmla="*/ 2147483647 w 117"/>
                  <a:gd name="T51" fmla="*/ 2147483647 h 1"/>
                  <a:gd name="T52" fmla="*/ 2147483647 w 117"/>
                  <a:gd name="T53" fmla="*/ 2147483647 h 1"/>
                  <a:gd name="T54" fmla="*/ 2147483647 w 117"/>
                  <a:gd name="T55" fmla="*/ 0 h 1"/>
                  <a:gd name="T56" fmla="*/ 2147483647 w 117"/>
                  <a:gd name="T57" fmla="*/ 2147483647 h 1"/>
                  <a:gd name="T58" fmla="*/ 2147483647 w 117"/>
                  <a:gd name="T59" fmla="*/ 2147483647 h 1"/>
                  <a:gd name="T60" fmla="*/ 2147483647 w 117"/>
                  <a:gd name="T61" fmla="*/ 2147483647 h 1"/>
                  <a:gd name="T62" fmla="*/ 2147483647 w 117"/>
                  <a:gd name="T63" fmla="*/ 2147483647 h 1"/>
                  <a:gd name="T64" fmla="*/ 2147483647 w 117"/>
                  <a:gd name="T65" fmla="*/ 0 h 1"/>
                  <a:gd name="T66" fmla="*/ 2147483647 w 117"/>
                  <a:gd name="T67" fmla="*/ 2147483647 h 1"/>
                  <a:gd name="T68" fmla="*/ 2147483647 w 117"/>
                  <a:gd name="T69" fmla="*/ 2147483647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2147483647 h 1"/>
                  <a:gd name="T84" fmla="*/ 2147483647 w 117"/>
                  <a:gd name="T85" fmla="*/ 2147483647 h 1"/>
                  <a:gd name="T86" fmla="*/ 2147483647 w 117"/>
                  <a:gd name="T87" fmla="*/ 2147483647 h 1"/>
                  <a:gd name="T88" fmla="*/ 2147483647 w 117"/>
                  <a:gd name="T89" fmla="*/ 2147483647 h 1"/>
                  <a:gd name="T90" fmla="*/ 2147483647 w 117"/>
                  <a:gd name="T91" fmla="*/ 2147483647 h 1"/>
                  <a:gd name="T92" fmla="*/ 2147483647 w 117"/>
                  <a:gd name="T93" fmla="*/ 2147483647 h 1"/>
                  <a:gd name="T94" fmla="*/ 2147483647 w 117"/>
                  <a:gd name="T95" fmla="*/ 2147483647 h 1"/>
                  <a:gd name="T96" fmla="*/ 2147483647 w 117"/>
                  <a:gd name="T97" fmla="*/ 2147483647 h 1"/>
                  <a:gd name="T98" fmla="*/ 2147483647 w 117"/>
                  <a:gd name="T99" fmla="*/ 2147483647 h 1"/>
                  <a:gd name="T100" fmla="*/ 2147483647 w 117"/>
                  <a:gd name="T101" fmla="*/ 2147483647 h 1"/>
                  <a:gd name="T102" fmla="*/ 2147483647 w 117"/>
                  <a:gd name="T103" fmla="*/ 2147483647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2" y="1"/>
                    </a:lnTo>
                    <a:lnTo>
                      <a:pt x="33" y="1"/>
                    </a:lnTo>
                    <a:lnTo>
                      <a:pt x="33" y="0"/>
                    </a:lnTo>
                    <a:lnTo>
                      <a:pt x="34" y="0"/>
                    </a:lnTo>
                    <a:lnTo>
                      <a:pt x="35" y="0"/>
                    </a:lnTo>
                    <a:lnTo>
                      <a:pt x="36" y="0"/>
                    </a:lnTo>
                    <a:lnTo>
                      <a:pt x="37" y="0"/>
                    </a:lnTo>
                    <a:lnTo>
                      <a:pt x="38" y="0"/>
                    </a:lnTo>
                    <a:lnTo>
                      <a:pt x="38" y="1"/>
                    </a:lnTo>
                    <a:lnTo>
                      <a:pt x="39" y="1"/>
                    </a:lnTo>
                    <a:lnTo>
                      <a:pt x="39" y="0"/>
                    </a:lnTo>
                    <a:lnTo>
                      <a:pt x="40" y="0"/>
                    </a:lnTo>
                    <a:lnTo>
                      <a:pt x="40" y="1"/>
                    </a:lnTo>
                    <a:lnTo>
                      <a:pt x="40" y="0"/>
                    </a:lnTo>
                    <a:lnTo>
                      <a:pt x="41" y="0"/>
                    </a:lnTo>
                    <a:lnTo>
                      <a:pt x="42" y="0"/>
                    </a:lnTo>
                    <a:lnTo>
                      <a:pt x="43" y="0"/>
                    </a:lnTo>
                    <a:lnTo>
                      <a:pt x="44" y="0"/>
                    </a:lnTo>
                    <a:lnTo>
                      <a:pt x="44" y="1"/>
                    </a:lnTo>
                    <a:lnTo>
                      <a:pt x="45" y="1"/>
                    </a:lnTo>
                    <a:lnTo>
                      <a:pt x="45" y="0"/>
                    </a:lnTo>
                    <a:lnTo>
                      <a:pt x="46" y="0"/>
                    </a:lnTo>
                    <a:lnTo>
                      <a:pt x="47" y="0"/>
                    </a:lnTo>
                    <a:lnTo>
                      <a:pt x="48" y="1"/>
                    </a:lnTo>
                    <a:lnTo>
                      <a:pt x="49" y="1"/>
                    </a:lnTo>
                    <a:lnTo>
                      <a:pt x="50" y="1"/>
                    </a:lnTo>
                    <a:lnTo>
                      <a:pt x="50" y="0"/>
                    </a:lnTo>
                    <a:lnTo>
                      <a:pt x="51" y="1"/>
                    </a:lnTo>
                    <a:lnTo>
                      <a:pt x="51" y="0"/>
                    </a:lnTo>
                    <a:lnTo>
                      <a:pt x="52" y="1"/>
                    </a:lnTo>
                    <a:lnTo>
                      <a:pt x="53" y="1"/>
                    </a:lnTo>
                    <a:lnTo>
                      <a:pt x="54" y="1"/>
                    </a:lnTo>
                    <a:lnTo>
                      <a:pt x="55" y="1"/>
                    </a:lnTo>
                    <a:lnTo>
                      <a:pt x="56" y="0"/>
                    </a:lnTo>
                    <a:lnTo>
                      <a:pt x="57" y="1"/>
                    </a:lnTo>
                    <a:lnTo>
                      <a:pt x="57" y="0"/>
                    </a:lnTo>
                    <a:lnTo>
                      <a:pt x="58" y="0"/>
                    </a:lnTo>
                    <a:lnTo>
                      <a:pt x="59" y="1"/>
                    </a:lnTo>
                    <a:lnTo>
                      <a:pt x="60" y="1"/>
                    </a:lnTo>
                    <a:lnTo>
                      <a:pt x="61" y="1"/>
                    </a:lnTo>
                    <a:lnTo>
                      <a:pt x="61" y="0"/>
                    </a:lnTo>
                    <a:lnTo>
                      <a:pt x="62" y="1"/>
                    </a:lnTo>
                    <a:lnTo>
                      <a:pt x="63" y="0"/>
                    </a:lnTo>
                    <a:lnTo>
                      <a:pt x="64" y="1"/>
                    </a:lnTo>
                    <a:lnTo>
                      <a:pt x="65" y="1"/>
                    </a:lnTo>
                    <a:lnTo>
                      <a:pt x="66" y="1"/>
                    </a:lnTo>
                    <a:lnTo>
                      <a:pt x="67" y="1"/>
                    </a:lnTo>
                    <a:lnTo>
                      <a:pt x="67" y="0"/>
                    </a:lnTo>
                    <a:lnTo>
                      <a:pt x="68" y="0"/>
                    </a:lnTo>
                    <a:lnTo>
                      <a:pt x="68" y="1"/>
                    </a:lnTo>
                    <a:lnTo>
                      <a:pt x="69" y="1"/>
                    </a:lnTo>
                    <a:lnTo>
                      <a:pt x="70" y="1"/>
                    </a:lnTo>
                    <a:lnTo>
                      <a:pt x="71" y="1"/>
                    </a:lnTo>
                    <a:lnTo>
                      <a:pt x="72" y="1"/>
                    </a:lnTo>
                    <a:lnTo>
                      <a:pt x="73" y="1"/>
                    </a:lnTo>
                    <a:lnTo>
                      <a:pt x="74" y="0"/>
                    </a:lnTo>
                    <a:lnTo>
                      <a:pt x="75" y="1"/>
                    </a:lnTo>
                    <a:lnTo>
                      <a:pt x="75" y="0"/>
                    </a:lnTo>
                    <a:lnTo>
                      <a:pt x="76" y="0"/>
                    </a:lnTo>
                    <a:lnTo>
                      <a:pt x="76" y="1"/>
                    </a:lnTo>
                    <a:lnTo>
                      <a:pt x="77" y="1"/>
                    </a:lnTo>
                    <a:lnTo>
                      <a:pt x="78" y="1"/>
                    </a:lnTo>
                    <a:lnTo>
                      <a:pt x="78" y="0"/>
                    </a:lnTo>
                    <a:lnTo>
                      <a:pt x="79" y="0"/>
                    </a:lnTo>
                    <a:lnTo>
                      <a:pt x="79" y="1"/>
                    </a:lnTo>
                    <a:lnTo>
                      <a:pt x="80" y="1"/>
                    </a:lnTo>
                    <a:lnTo>
                      <a:pt x="81" y="1"/>
                    </a:lnTo>
                    <a:lnTo>
                      <a:pt x="82" y="1"/>
                    </a:lnTo>
                    <a:lnTo>
                      <a:pt x="82" y="0"/>
                    </a:lnTo>
                    <a:lnTo>
                      <a:pt x="82" y="1"/>
                    </a:lnTo>
                    <a:lnTo>
                      <a:pt x="83" y="1"/>
                    </a:lnTo>
                    <a:lnTo>
                      <a:pt x="84" y="1"/>
                    </a:lnTo>
                    <a:lnTo>
                      <a:pt x="85" y="1"/>
                    </a:lnTo>
                    <a:lnTo>
                      <a:pt x="86" y="1"/>
                    </a:lnTo>
                    <a:lnTo>
                      <a:pt x="87" y="1"/>
                    </a:lnTo>
                    <a:lnTo>
                      <a:pt x="88" y="1"/>
                    </a:lnTo>
                    <a:lnTo>
                      <a:pt x="89" y="1"/>
                    </a:lnTo>
                    <a:lnTo>
                      <a:pt x="89" y="0"/>
                    </a:lnTo>
                    <a:lnTo>
                      <a:pt x="90" y="1"/>
                    </a:lnTo>
                    <a:lnTo>
                      <a:pt x="91" y="1"/>
                    </a:lnTo>
                    <a:lnTo>
                      <a:pt x="92" y="0"/>
                    </a:lnTo>
                    <a:lnTo>
                      <a:pt x="92" y="1"/>
                    </a:lnTo>
                    <a:lnTo>
                      <a:pt x="93" y="1"/>
                    </a:lnTo>
                    <a:lnTo>
                      <a:pt x="94" y="1"/>
                    </a:lnTo>
                    <a:lnTo>
                      <a:pt x="95" y="1"/>
                    </a:lnTo>
                    <a:lnTo>
                      <a:pt x="96" y="1"/>
                    </a:lnTo>
                    <a:lnTo>
                      <a:pt x="97" y="1"/>
                    </a:lnTo>
                    <a:lnTo>
                      <a:pt x="97" y="0"/>
                    </a:lnTo>
                    <a:lnTo>
                      <a:pt x="97" y="1"/>
                    </a:lnTo>
                    <a:lnTo>
                      <a:pt x="98" y="1"/>
                    </a:lnTo>
                    <a:lnTo>
                      <a:pt x="99" y="1"/>
                    </a:lnTo>
                    <a:lnTo>
                      <a:pt x="100" y="1"/>
                    </a:lnTo>
                    <a:lnTo>
                      <a:pt x="101" y="1"/>
                    </a:lnTo>
                    <a:lnTo>
                      <a:pt x="102" y="1"/>
                    </a:lnTo>
                    <a:lnTo>
                      <a:pt x="103" y="1"/>
                    </a:lnTo>
                    <a:lnTo>
                      <a:pt x="104" y="1"/>
                    </a:lnTo>
                    <a:lnTo>
                      <a:pt x="105" y="1"/>
                    </a:lnTo>
                    <a:lnTo>
                      <a:pt x="106" y="1"/>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2" name="Freeform 241">
                <a:extLst>
                  <a:ext uri="{FF2B5EF4-FFF2-40B4-BE49-F238E27FC236}">
                    <a16:creationId xmlns:a16="http://schemas.microsoft.com/office/drawing/2014/main" id="{00000000-0008-0000-0300-0000F2000000}"/>
                  </a:ext>
                </a:extLst>
              </xdr:cNvPr>
              <xdr:cNvSpPr>
                <a:spLocks/>
              </xdr:cNvSpPr>
            </xdr:nvSpPr>
            <xdr:spPr bwMode="auto">
              <a:xfrm>
                <a:off x="7324725"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3" name="Freeform 242">
                <a:extLst>
                  <a:ext uri="{FF2B5EF4-FFF2-40B4-BE49-F238E27FC236}">
                    <a16:creationId xmlns:a16="http://schemas.microsoft.com/office/drawing/2014/main" id="{00000000-0008-0000-0300-0000F3000000}"/>
                  </a:ext>
                </a:extLst>
              </xdr:cNvPr>
              <xdr:cNvSpPr>
                <a:spLocks/>
              </xdr:cNvSpPr>
            </xdr:nvSpPr>
            <xdr:spPr bwMode="auto">
              <a:xfrm>
                <a:off x="7510463" y="4457701"/>
                <a:ext cx="185738" cy="0"/>
              </a:xfrm>
              <a:custGeom>
                <a:avLst/>
                <a:gdLst>
                  <a:gd name="T0" fmla="*/ 2147483647 w 117"/>
                  <a:gd name="T1" fmla="*/ 2147483647 w 117"/>
                  <a:gd name="T2" fmla="*/ 2147483647 w 117"/>
                  <a:gd name="T3" fmla="*/ 2147483647 w 117"/>
                  <a:gd name="T4" fmla="*/ 2147483647 w 117"/>
                  <a:gd name="T5" fmla="*/ 2147483647 w 117"/>
                  <a:gd name="T6" fmla="*/ 2147483647 w 117"/>
                  <a:gd name="T7" fmla="*/ 2147483647 w 117"/>
                  <a:gd name="T8" fmla="*/ 2147483647 w 117"/>
                  <a:gd name="T9" fmla="*/ 2147483647 w 117"/>
                  <a:gd name="T10" fmla="*/ 2147483647 w 117"/>
                  <a:gd name="T11" fmla="*/ 2147483647 w 117"/>
                  <a:gd name="T12" fmla="*/ 2147483647 w 117"/>
                  <a:gd name="T13" fmla="*/ 2147483647 w 117"/>
                  <a:gd name="T14" fmla="*/ 2147483647 w 117"/>
                  <a:gd name="T15" fmla="*/ 2147483647 w 117"/>
                  <a:gd name="T16" fmla="*/ 2147483647 w 117"/>
                  <a:gd name="T17" fmla="*/ 2147483647 w 117"/>
                  <a:gd name="T18" fmla="*/ 2147483647 w 117"/>
                  <a:gd name="T19" fmla="*/ 2147483647 w 117"/>
                  <a:gd name="T20" fmla="*/ 2147483647 w 117"/>
                  <a:gd name="T21" fmla="*/ 2147483647 w 117"/>
                  <a:gd name="T22" fmla="*/ 2147483647 w 117"/>
                  <a:gd name="T23" fmla="*/ 2147483647 w 117"/>
                  <a:gd name="T24" fmla="*/ 2147483647 w 117"/>
                  <a:gd name="T25" fmla="*/ 2147483647 w 117"/>
                  <a:gd name="T26" fmla="*/ 2147483647 w 117"/>
                  <a:gd name="T27" fmla="*/ 2147483647 w 117"/>
                  <a:gd name="T28" fmla="*/ 2147483647 w 117"/>
                  <a:gd name="T29" fmla="*/ 2147483647 w 117"/>
                  <a:gd name="T30" fmla="*/ 2147483647 w 117"/>
                  <a:gd name="T31" fmla="*/ 2147483647 w 117"/>
                  <a:gd name="T32" fmla="*/ 2147483647 w 117"/>
                  <a:gd name="T33" fmla="*/ 2147483647 w 117"/>
                  <a:gd name="T34" fmla="*/ 2147483647 w 117"/>
                  <a:gd name="T35" fmla="*/ 2147483647 w 117"/>
                  <a:gd name="T36" fmla="*/ 2147483647 w 117"/>
                  <a:gd name="T37" fmla="*/ 2147483647 w 117"/>
                  <a:gd name="T38" fmla="*/ 2147483647 w 117"/>
                  <a:gd name="T39" fmla="*/ 2147483647 w 117"/>
                  <a:gd name="T40" fmla="*/ 2147483647 w 117"/>
                  <a:gd name="T41" fmla="*/ 2147483647 w 117"/>
                  <a:gd name="T42" fmla="*/ 2147483647 w 117"/>
                  <a:gd name="T43" fmla="*/ 2147483647 w 117"/>
                  <a:gd name="T44" fmla="*/ 2147483647 w 117"/>
                  <a:gd name="T45" fmla="*/ 2147483647 w 117"/>
                  <a:gd name="T46" fmla="*/ 2147483647 w 117"/>
                  <a:gd name="T47" fmla="*/ 2147483647 w 117"/>
                  <a:gd name="T48" fmla="*/ 2147483647 w 117"/>
                  <a:gd name="T49" fmla="*/ 2147483647 w 117"/>
                  <a:gd name="T50" fmla="*/ 2147483647 w 117"/>
                  <a:gd name="T51" fmla="*/ 2147483647 w 117"/>
                  <a:gd name="T52" fmla="*/ 2147483647 w 117"/>
                  <a:gd name="T53" fmla="*/ 2147483647 w 117"/>
                  <a:gd name="T54" fmla="*/ 2147483647 w 117"/>
                  <a:gd name="T55" fmla="*/ 2147483647 w 117"/>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7">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4" name="Freeform 243">
                <a:extLst>
                  <a:ext uri="{FF2B5EF4-FFF2-40B4-BE49-F238E27FC236}">
                    <a16:creationId xmlns:a16="http://schemas.microsoft.com/office/drawing/2014/main" id="{00000000-0008-0000-0300-0000F4000000}"/>
                  </a:ext>
                </a:extLst>
              </xdr:cNvPr>
              <xdr:cNvSpPr>
                <a:spLocks/>
              </xdr:cNvSpPr>
            </xdr:nvSpPr>
            <xdr:spPr bwMode="auto">
              <a:xfrm>
                <a:off x="7696200" y="4457701"/>
                <a:ext cx="187325" cy="0"/>
              </a:xfrm>
              <a:custGeom>
                <a:avLst/>
                <a:gdLst>
                  <a:gd name="T0" fmla="*/ 2147483647 w 118"/>
                  <a:gd name="T1" fmla="*/ 2147483647 w 118"/>
                  <a:gd name="T2" fmla="*/ 2147483647 w 118"/>
                  <a:gd name="T3" fmla="*/ 2147483647 w 118"/>
                  <a:gd name="T4" fmla="*/ 2147483647 w 118"/>
                  <a:gd name="T5" fmla="*/ 2147483647 w 118"/>
                  <a:gd name="T6" fmla="*/ 2147483647 w 118"/>
                  <a:gd name="T7" fmla="*/ 2147483647 w 118"/>
                  <a:gd name="T8" fmla="*/ 2147483647 w 118"/>
                  <a:gd name="T9" fmla="*/ 2147483647 w 118"/>
                  <a:gd name="T10" fmla="*/ 2147483647 w 118"/>
                  <a:gd name="T11" fmla="*/ 2147483647 w 118"/>
                  <a:gd name="T12" fmla="*/ 2147483647 w 118"/>
                  <a:gd name="T13" fmla="*/ 2147483647 w 118"/>
                  <a:gd name="T14" fmla="*/ 2147483647 w 118"/>
                  <a:gd name="T15" fmla="*/ 2147483647 w 118"/>
                  <a:gd name="T16" fmla="*/ 2147483647 w 118"/>
                  <a:gd name="T17" fmla="*/ 2147483647 w 118"/>
                  <a:gd name="T18" fmla="*/ 2147483647 w 118"/>
                  <a:gd name="T19" fmla="*/ 2147483647 w 118"/>
                  <a:gd name="T20" fmla="*/ 2147483647 w 118"/>
                  <a:gd name="T21" fmla="*/ 2147483647 w 118"/>
                  <a:gd name="T22" fmla="*/ 2147483647 w 118"/>
                  <a:gd name="T23" fmla="*/ 2147483647 w 118"/>
                  <a:gd name="T24" fmla="*/ 2147483647 w 118"/>
                  <a:gd name="T25" fmla="*/ 2147483647 w 118"/>
                  <a:gd name="T26" fmla="*/ 2147483647 w 118"/>
                  <a:gd name="T27" fmla="*/ 2147483647 w 118"/>
                  <a:gd name="T28" fmla="*/ 2147483647 w 118"/>
                  <a:gd name="T29" fmla="*/ 2147483647 w 118"/>
                  <a:gd name="T30" fmla="*/ 2147483647 w 118"/>
                  <a:gd name="T31" fmla="*/ 2147483647 w 118"/>
                  <a:gd name="T32" fmla="*/ 2147483647 w 118"/>
                  <a:gd name="T33" fmla="*/ 2147483647 w 118"/>
                  <a:gd name="T34" fmla="*/ 2147483647 w 118"/>
                  <a:gd name="T35" fmla="*/ 2147483647 w 118"/>
                  <a:gd name="T36" fmla="*/ 2147483647 w 118"/>
                  <a:gd name="T37" fmla="*/ 2147483647 w 118"/>
                  <a:gd name="T38" fmla="*/ 2147483647 w 118"/>
                  <a:gd name="T39" fmla="*/ 2147483647 w 118"/>
                  <a:gd name="T40" fmla="*/ 2147483647 w 118"/>
                  <a:gd name="T41" fmla="*/ 2147483647 w 118"/>
                  <a:gd name="T42" fmla="*/ 2147483647 w 118"/>
                  <a:gd name="T43" fmla="*/ 2147483647 w 118"/>
                  <a:gd name="T44" fmla="*/ 2147483647 w 118"/>
                  <a:gd name="T45" fmla="*/ 2147483647 w 118"/>
                  <a:gd name="T46" fmla="*/ 2147483647 w 118"/>
                  <a:gd name="T47" fmla="*/ 2147483647 w 118"/>
                  <a:gd name="T48" fmla="*/ 2147483647 w 118"/>
                  <a:gd name="T49" fmla="*/ 2147483647 w 118"/>
                  <a:gd name="T50" fmla="*/ 2147483647 w 118"/>
                  <a:gd name="T51" fmla="*/ 2147483647 w 118"/>
                  <a:gd name="T52" fmla="*/ 2147483647 w 118"/>
                  <a:gd name="T53" fmla="*/ 2147483647 w 118"/>
                  <a:gd name="T54" fmla="*/ 2147483647 w 118"/>
                  <a:gd name="T55" fmla="*/ 2147483647 w 118"/>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Lst>
                <a:ahLst/>
                <a:cxnLst>
                  <a:cxn ang="T56">
                    <a:pos x="T0" y="0"/>
                  </a:cxn>
                  <a:cxn ang="T57">
                    <a:pos x="T1" y="0"/>
                  </a:cxn>
                  <a:cxn ang="T58">
                    <a:pos x="T2" y="0"/>
                  </a:cxn>
                  <a:cxn ang="T59">
                    <a:pos x="T3" y="0"/>
                  </a:cxn>
                  <a:cxn ang="T60">
                    <a:pos x="T4" y="0"/>
                  </a:cxn>
                  <a:cxn ang="T61">
                    <a:pos x="T5" y="0"/>
                  </a:cxn>
                  <a:cxn ang="T62">
                    <a:pos x="T6" y="0"/>
                  </a:cxn>
                  <a:cxn ang="T63">
                    <a:pos x="T7" y="0"/>
                  </a:cxn>
                  <a:cxn ang="T64">
                    <a:pos x="T8" y="0"/>
                  </a:cxn>
                  <a:cxn ang="T65">
                    <a:pos x="T9" y="0"/>
                  </a:cxn>
                  <a:cxn ang="T66">
                    <a:pos x="T10" y="0"/>
                  </a:cxn>
                  <a:cxn ang="T67">
                    <a:pos x="T11" y="0"/>
                  </a:cxn>
                  <a:cxn ang="T68">
                    <a:pos x="T12" y="0"/>
                  </a:cxn>
                  <a:cxn ang="T69">
                    <a:pos x="T13" y="0"/>
                  </a:cxn>
                  <a:cxn ang="T70">
                    <a:pos x="T14" y="0"/>
                  </a:cxn>
                  <a:cxn ang="T71">
                    <a:pos x="T15" y="0"/>
                  </a:cxn>
                  <a:cxn ang="T72">
                    <a:pos x="T16" y="0"/>
                  </a:cxn>
                  <a:cxn ang="T73">
                    <a:pos x="T17" y="0"/>
                  </a:cxn>
                  <a:cxn ang="T74">
                    <a:pos x="T18" y="0"/>
                  </a:cxn>
                  <a:cxn ang="T75">
                    <a:pos x="T19" y="0"/>
                  </a:cxn>
                  <a:cxn ang="T76">
                    <a:pos x="T20" y="0"/>
                  </a:cxn>
                  <a:cxn ang="T77">
                    <a:pos x="T21" y="0"/>
                  </a:cxn>
                  <a:cxn ang="T78">
                    <a:pos x="T22" y="0"/>
                  </a:cxn>
                  <a:cxn ang="T79">
                    <a:pos x="T23" y="0"/>
                  </a:cxn>
                  <a:cxn ang="T80">
                    <a:pos x="T24" y="0"/>
                  </a:cxn>
                  <a:cxn ang="T81">
                    <a:pos x="T25" y="0"/>
                  </a:cxn>
                  <a:cxn ang="T82">
                    <a:pos x="T26" y="0"/>
                  </a:cxn>
                  <a:cxn ang="T83">
                    <a:pos x="T27" y="0"/>
                  </a:cxn>
                  <a:cxn ang="T84">
                    <a:pos x="T28" y="0"/>
                  </a:cxn>
                  <a:cxn ang="T85">
                    <a:pos x="T29" y="0"/>
                  </a:cxn>
                  <a:cxn ang="T86">
                    <a:pos x="T30" y="0"/>
                  </a:cxn>
                  <a:cxn ang="T87">
                    <a:pos x="T31" y="0"/>
                  </a:cxn>
                  <a:cxn ang="T88">
                    <a:pos x="T32" y="0"/>
                  </a:cxn>
                  <a:cxn ang="T89">
                    <a:pos x="T33" y="0"/>
                  </a:cxn>
                  <a:cxn ang="T90">
                    <a:pos x="T34" y="0"/>
                  </a:cxn>
                  <a:cxn ang="T91">
                    <a:pos x="T35" y="0"/>
                  </a:cxn>
                  <a:cxn ang="T92">
                    <a:pos x="T36" y="0"/>
                  </a:cxn>
                  <a:cxn ang="T93">
                    <a:pos x="T37" y="0"/>
                  </a:cxn>
                  <a:cxn ang="T94">
                    <a:pos x="T38" y="0"/>
                  </a:cxn>
                  <a:cxn ang="T95">
                    <a:pos x="T39" y="0"/>
                  </a:cxn>
                  <a:cxn ang="T96">
                    <a:pos x="T40" y="0"/>
                  </a:cxn>
                  <a:cxn ang="T97">
                    <a:pos x="T41" y="0"/>
                  </a:cxn>
                  <a:cxn ang="T98">
                    <a:pos x="T42" y="0"/>
                  </a:cxn>
                  <a:cxn ang="T99">
                    <a:pos x="T43" y="0"/>
                  </a:cxn>
                  <a:cxn ang="T100">
                    <a:pos x="T44" y="0"/>
                  </a:cxn>
                  <a:cxn ang="T101">
                    <a:pos x="T45" y="0"/>
                  </a:cxn>
                  <a:cxn ang="T102">
                    <a:pos x="T46" y="0"/>
                  </a:cxn>
                  <a:cxn ang="T103">
                    <a:pos x="T47" y="0"/>
                  </a:cxn>
                  <a:cxn ang="T104">
                    <a:pos x="T48" y="0"/>
                  </a:cxn>
                  <a:cxn ang="T105">
                    <a:pos x="T49" y="0"/>
                  </a:cxn>
                  <a:cxn ang="T106">
                    <a:pos x="T50" y="0"/>
                  </a:cxn>
                  <a:cxn ang="T107">
                    <a:pos x="T51" y="0"/>
                  </a:cxn>
                  <a:cxn ang="T108">
                    <a:pos x="T52" y="0"/>
                  </a:cxn>
                  <a:cxn ang="T109">
                    <a:pos x="T53" y="0"/>
                  </a:cxn>
                  <a:cxn ang="T110">
                    <a:pos x="T54" y="0"/>
                  </a:cxn>
                  <a:cxn ang="T111">
                    <a:pos x="T55" y="0"/>
                  </a:cxn>
                </a:cxnLst>
                <a:rect l="0" t="0" r="r" b="b"/>
                <a:pathLst>
                  <a:path w="118">
                    <a:moveTo>
                      <a:pt x="0" y="0"/>
                    </a:move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0"/>
                    </a:lnTo>
                    <a:lnTo>
                      <a:pt x="74" y="0"/>
                    </a:lnTo>
                    <a:lnTo>
                      <a:pt x="75" y="0"/>
                    </a:lnTo>
                    <a:lnTo>
                      <a:pt x="76" y="0"/>
                    </a:lnTo>
                    <a:lnTo>
                      <a:pt x="77" y="0"/>
                    </a:lnTo>
                    <a:lnTo>
                      <a:pt x="78" y="0"/>
                    </a:lnTo>
                    <a:lnTo>
                      <a:pt x="79" y="0"/>
                    </a:lnTo>
                    <a:lnTo>
                      <a:pt x="80" y="0"/>
                    </a:lnTo>
                    <a:lnTo>
                      <a:pt x="81" y="0"/>
                    </a:lnTo>
                    <a:lnTo>
                      <a:pt x="82" y="0"/>
                    </a:lnTo>
                    <a:lnTo>
                      <a:pt x="83" y="0"/>
                    </a:lnTo>
                    <a:lnTo>
                      <a:pt x="84" y="0"/>
                    </a:lnTo>
                    <a:lnTo>
                      <a:pt x="85" y="0"/>
                    </a:lnTo>
                    <a:lnTo>
                      <a:pt x="86" y="0"/>
                    </a:lnTo>
                    <a:lnTo>
                      <a:pt x="87" y="0"/>
                    </a:lnTo>
                    <a:lnTo>
                      <a:pt x="88" y="0"/>
                    </a:lnTo>
                    <a:lnTo>
                      <a:pt x="89" y="0"/>
                    </a:lnTo>
                    <a:lnTo>
                      <a:pt x="90" y="0"/>
                    </a:lnTo>
                    <a:lnTo>
                      <a:pt x="91" y="0"/>
                    </a:lnTo>
                    <a:lnTo>
                      <a:pt x="92" y="0"/>
                    </a:lnTo>
                    <a:lnTo>
                      <a:pt x="93" y="0"/>
                    </a:lnTo>
                    <a:lnTo>
                      <a:pt x="94" y="0"/>
                    </a:lnTo>
                    <a:lnTo>
                      <a:pt x="95" y="0"/>
                    </a:lnTo>
                    <a:lnTo>
                      <a:pt x="96" y="0"/>
                    </a:lnTo>
                    <a:lnTo>
                      <a:pt x="97" y="0"/>
                    </a:lnTo>
                    <a:lnTo>
                      <a:pt x="98" y="0"/>
                    </a:lnTo>
                    <a:lnTo>
                      <a:pt x="99" y="0"/>
                    </a:lnTo>
                    <a:lnTo>
                      <a:pt x="100" y="0"/>
                    </a:lnTo>
                    <a:lnTo>
                      <a:pt x="101" y="0"/>
                    </a:lnTo>
                    <a:lnTo>
                      <a:pt x="102" y="0"/>
                    </a:lnTo>
                    <a:lnTo>
                      <a:pt x="103" y="0"/>
                    </a:lnTo>
                    <a:lnTo>
                      <a:pt x="104" y="0"/>
                    </a:lnTo>
                    <a:lnTo>
                      <a:pt x="105" y="0"/>
                    </a:lnTo>
                    <a:lnTo>
                      <a:pt x="106" y="0"/>
                    </a:lnTo>
                    <a:lnTo>
                      <a:pt x="107" y="0"/>
                    </a:lnTo>
                    <a:lnTo>
                      <a:pt x="108" y="0"/>
                    </a:lnTo>
                    <a:lnTo>
                      <a:pt x="109" y="0"/>
                    </a:lnTo>
                    <a:lnTo>
                      <a:pt x="110" y="0"/>
                    </a:lnTo>
                    <a:lnTo>
                      <a:pt x="111" y="0"/>
                    </a:lnTo>
                    <a:lnTo>
                      <a:pt x="112" y="0"/>
                    </a:lnTo>
                    <a:lnTo>
                      <a:pt x="113" y="0"/>
                    </a:lnTo>
                    <a:lnTo>
                      <a:pt x="114" y="0"/>
                    </a:lnTo>
                    <a:lnTo>
                      <a:pt x="115" y="0"/>
                    </a:lnTo>
                    <a:lnTo>
                      <a:pt x="116" y="0"/>
                    </a:lnTo>
                    <a:lnTo>
                      <a:pt x="117" y="0"/>
                    </a:lnTo>
                    <a:lnTo>
                      <a:pt x="118"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5" name="Freeform 244">
                <a:extLst>
                  <a:ext uri="{FF2B5EF4-FFF2-40B4-BE49-F238E27FC236}">
                    <a16:creationId xmlns:a16="http://schemas.microsoft.com/office/drawing/2014/main" id="{00000000-0008-0000-0300-0000F5000000}"/>
                  </a:ext>
                </a:extLst>
              </xdr:cNvPr>
              <xdr:cNvSpPr>
                <a:spLocks/>
              </xdr:cNvSpPr>
            </xdr:nvSpPr>
            <xdr:spPr bwMode="auto">
              <a:xfrm>
                <a:off x="7883525" y="4457701"/>
                <a:ext cx="185738" cy="1588"/>
              </a:xfrm>
              <a:custGeom>
                <a:avLst/>
                <a:gdLst>
                  <a:gd name="T0" fmla="*/ 2147483647 w 117"/>
                  <a:gd name="T1" fmla="*/ 0 h 1"/>
                  <a:gd name="T2" fmla="*/ 2147483647 w 117"/>
                  <a:gd name="T3" fmla="*/ 0 h 1"/>
                  <a:gd name="T4" fmla="*/ 2147483647 w 117"/>
                  <a:gd name="T5" fmla="*/ 0 h 1"/>
                  <a:gd name="T6" fmla="*/ 2147483647 w 117"/>
                  <a:gd name="T7" fmla="*/ 0 h 1"/>
                  <a:gd name="T8" fmla="*/ 2147483647 w 117"/>
                  <a:gd name="T9" fmla="*/ 0 h 1"/>
                  <a:gd name="T10" fmla="*/ 2147483647 w 117"/>
                  <a:gd name="T11" fmla="*/ 0 h 1"/>
                  <a:gd name="T12" fmla="*/ 2147483647 w 117"/>
                  <a:gd name="T13" fmla="*/ 0 h 1"/>
                  <a:gd name="T14" fmla="*/ 2147483647 w 117"/>
                  <a:gd name="T15" fmla="*/ 0 h 1"/>
                  <a:gd name="T16" fmla="*/ 2147483647 w 117"/>
                  <a:gd name="T17" fmla="*/ 0 h 1"/>
                  <a:gd name="T18" fmla="*/ 2147483647 w 117"/>
                  <a:gd name="T19" fmla="*/ 0 h 1"/>
                  <a:gd name="T20" fmla="*/ 2147483647 w 117"/>
                  <a:gd name="T21" fmla="*/ 0 h 1"/>
                  <a:gd name="T22" fmla="*/ 2147483647 w 117"/>
                  <a:gd name="T23" fmla="*/ 0 h 1"/>
                  <a:gd name="T24" fmla="*/ 2147483647 w 117"/>
                  <a:gd name="T25" fmla="*/ 0 h 1"/>
                  <a:gd name="T26" fmla="*/ 2147483647 w 117"/>
                  <a:gd name="T27" fmla="*/ 0 h 1"/>
                  <a:gd name="T28" fmla="*/ 2147483647 w 117"/>
                  <a:gd name="T29" fmla="*/ 0 h 1"/>
                  <a:gd name="T30" fmla="*/ 2147483647 w 117"/>
                  <a:gd name="T31" fmla="*/ 0 h 1"/>
                  <a:gd name="T32" fmla="*/ 2147483647 w 117"/>
                  <a:gd name="T33" fmla="*/ 0 h 1"/>
                  <a:gd name="T34" fmla="*/ 2147483647 w 117"/>
                  <a:gd name="T35" fmla="*/ 0 h 1"/>
                  <a:gd name="T36" fmla="*/ 2147483647 w 117"/>
                  <a:gd name="T37" fmla="*/ 0 h 1"/>
                  <a:gd name="T38" fmla="*/ 2147483647 w 117"/>
                  <a:gd name="T39" fmla="*/ 0 h 1"/>
                  <a:gd name="T40" fmla="*/ 2147483647 w 117"/>
                  <a:gd name="T41" fmla="*/ 0 h 1"/>
                  <a:gd name="T42" fmla="*/ 2147483647 w 117"/>
                  <a:gd name="T43" fmla="*/ 0 h 1"/>
                  <a:gd name="T44" fmla="*/ 2147483647 w 117"/>
                  <a:gd name="T45" fmla="*/ 0 h 1"/>
                  <a:gd name="T46" fmla="*/ 2147483647 w 117"/>
                  <a:gd name="T47" fmla="*/ 0 h 1"/>
                  <a:gd name="T48" fmla="*/ 2147483647 w 117"/>
                  <a:gd name="T49" fmla="*/ 0 h 1"/>
                  <a:gd name="T50" fmla="*/ 2147483647 w 117"/>
                  <a:gd name="T51" fmla="*/ 0 h 1"/>
                  <a:gd name="T52" fmla="*/ 2147483647 w 117"/>
                  <a:gd name="T53" fmla="*/ 0 h 1"/>
                  <a:gd name="T54" fmla="*/ 2147483647 w 117"/>
                  <a:gd name="T55" fmla="*/ 0 h 1"/>
                  <a:gd name="T56" fmla="*/ 2147483647 w 117"/>
                  <a:gd name="T57" fmla="*/ 0 h 1"/>
                  <a:gd name="T58" fmla="*/ 2147483647 w 117"/>
                  <a:gd name="T59" fmla="*/ 0 h 1"/>
                  <a:gd name="T60" fmla="*/ 2147483647 w 117"/>
                  <a:gd name="T61" fmla="*/ 0 h 1"/>
                  <a:gd name="T62" fmla="*/ 2147483647 w 117"/>
                  <a:gd name="T63" fmla="*/ 0 h 1"/>
                  <a:gd name="T64" fmla="*/ 2147483647 w 117"/>
                  <a:gd name="T65" fmla="*/ 0 h 1"/>
                  <a:gd name="T66" fmla="*/ 2147483647 w 117"/>
                  <a:gd name="T67" fmla="*/ 0 h 1"/>
                  <a:gd name="T68" fmla="*/ 2147483647 w 117"/>
                  <a:gd name="T69" fmla="*/ 0 h 1"/>
                  <a:gd name="T70" fmla="*/ 2147483647 w 117"/>
                  <a:gd name="T71" fmla="*/ 0 h 1"/>
                  <a:gd name="T72" fmla="*/ 2147483647 w 117"/>
                  <a:gd name="T73" fmla="*/ 0 h 1"/>
                  <a:gd name="T74" fmla="*/ 2147483647 w 117"/>
                  <a:gd name="T75" fmla="*/ 0 h 1"/>
                  <a:gd name="T76" fmla="*/ 2147483647 w 117"/>
                  <a:gd name="T77" fmla="*/ 2147483647 h 1"/>
                  <a:gd name="T78" fmla="*/ 2147483647 w 117"/>
                  <a:gd name="T79" fmla="*/ 2147483647 h 1"/>
                  <a:gd name="T80" fmla="*/ 2147483647 w 117"/>
                  <a:gd name="T81" fmla="*/ 2147483647 h 1"/>
                  <a:gd name="T82" fmla="*/ 2147483647 w 117"/>
                  <a:gd name="T83" fmla="*/ 0 h 1"/>
                  <a:gd name="T84" fmla="*/ 2147483647 w 117"/>
                  <a:gd name="T85" fmla="*/ 0 h 1"/>
                  <a:gd name="T86" fmla="*/ 2147483647 w 117"/>
                  <a:gd name="T87" fmla="*/ 0 h 1"/>
                  <a:gd name="T88" fmla="*/ 2147483647 w 117"/>
                  <a:gd name="T89" fmla="*/ 2147483647 h 1"/>
                  <a:gd name="T90" fmla="*/ 2147483647 w 117"/>
                  <a:gd name="T91" fmla="*/ 2147483647 h 1"/>
                  <a:gd name="T92" fmla="*/ 2147483647 w 117"/>
                  <a:gd name="T93" fmla="*/ 0 h 1"/>
                  <a:gd name="T94" fmla="*/ 2147483647 w 117"/>
                  <a:gd name="T95" fmla="*/ 0 h 1"/>
                  <a:gd name="T96" fmla="*/ 2147483647 w 117"/>
                  <a:gd name="T97" fmla="*/ 2147483647 h 1"/>
                  <a:gd name="T98" fmla="*/ 2147483647 w 117"/>
                  <a:gd name="T99" fmla="*/ 2147483647 h 1"/>
                  <a:gd name="T100" fmla="*/ 2147483647 w 117"/>
                  <a:gd name="T101" fmla="*/ 2147483647 h 1"/>
                  <a:gd name="T102" fmla="*/ 2147483647 w 117"/>
                  <a:gd name="T103" fmla="*/ 0 h 1"/>
                  <a:gd name="T104" fmla="*/ 2147483647 w 117"/>
                  <a:gd name="T105" fmla="*/ 2147483647 h 1"/>
                  <a:gd name="T106" fmla="*/ 2147483647 w 117"/>
                  <a:gd name="T107" fmla="*/ 2147483647 h 1"/>
                  <a:gd name="T108" fmla="*/ 2147483647 w 117"/>
                  <a:gd name="T109" fmla="*/ 2147483647 h 1"/>
                  <a:gd name="T110" fmla="*/ 2147483647 w 117"/>
                  <a:gd name="T111" fmla="*/ 2147483647 h 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117" h="1">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lnTo>
                      <a:pt x="48" y="0"/>
                    </a:lnTo>
                    <a:lnTo>
                      <a:pt x="49" y="0"/>
                    </a:lnTo>
                    <a:lnTo>
                      <a:pt x="50" y="0"/>
                    </a:lnTo>
                    <a:lnTo>
                      <a:pt x="51" y="0"/>
                    </a:lnTo>
                    <a:lnTo>
                      <a:pt x="52" y="0"/>
                    </a:lnTo>
                    <a:lnTo>
                      <a:pt x="53" y="0"/>
                    </a:lnTo>
                    <a:lnTo>
                      <a:pt x="54" y="0"/>
                    </a:lnTo>
                    <a:lnTo>
                      <a:pt x="55" y="0"/>
                    </a:lnTo>
                    <a:lnTo>
                      <a:pt x="56" y="0"/>
                    </a:lnTo>
                    <a:lnTo>
                      <a:pt x="57" y="0"/>
                    </a:lnTo>
                    <a:lnTo>
                      <a:pt x="58" y="0"/>
                    </a:lnTo>
                    <a:lnTo>
                      <a:pt x="59" y="0"/>
                    </a:lnTo>
                    <a:lnTo>
                      <a:pt x="60" y="0"/>
                    </a:lnTo>
                    <a:lnTo>
                      <a:pt x="61" y="0"/>
                    </a:lnTo>
                    <a:lnTo>
                      <a:pt x="62" y="0"/>
                    </a:lnTo>
                    <a:lnTo>
                      <a:pt x="63" y="0"/>
                    </a:lnTo>
                    <a:lnTo>
                      <a:pt x="64" y="0"/>
                    </a:lnTo>
                    <a:lnTo>
                      <a:pt x="65" y="0"/>
                    </a:lnTo>
                    <a:lnTo>
                      <a:pt x="66" y="0"/>
                    </a:lnTo>
                    <a:lnTo>
                      <a:pt x="67" y="0"/>
                    </a:lnTo>
                    <a:lnTo>
                      <a:pt x="68" y="0"/>
                    </a:lnTo>
                    <a:lnTo>
                      <a:pt x="69" y="0"/>
                    </a:lnTo>
                    <a:lnTo>
                      <a:pt x="70" y="0"/>
                    </a:lnTo>
                    <a:lnTo>
                      <a:pt x="71" y="0"/>
                    </a:lnTo>
                    <a:lnTo>
                      <a:pt x="72" y="0"/>
                    </a:lnTo>
                    <a:lnTo>
                      <a:pt x="73" y="1"/>
                    </a:lnTo>
                    <a:lnTo>
                      <a:pt x="73" y="0"/>
                    </a:lnTo>
                    <a:lnTo>
                      <a:pt x="74" y="0"/>
                    </a:lnTo>
                    <a:lnTo>
                      <a:pt x="75" y="0"/>
                    </a:lnTo>
                    <a:lnTo>
                      <a:pt x="76" y="0"/>
                    </a:lnTo>
                    <a:lnTo>
                      <a:pt x="77" y="0"/>
                    </a:lnTo>
                    <a:lnTo>
                      <a:pt x="78" y="0"/>
                    </a:lnTo>
                    <a:lnTo>
                      <a:pt x="79" y="0"/>
                    </a:lnTo>
                    <a:lnTo>
                      <a:pt x="80" y="0"/>
                    </a:lnTo>
                    <a:lnTo>
                      <a:pt x="80" y="1"/>
                    </a:lnTo>
                    <a:lnTo>
                      <a:pt x="80" y="0"/>
                    </a:lnTo>
                    <a:lnTo>
                      <a:pt x="81" y="0"/>
                    </a:lnTo>
                    <a:lnTo>
                      <a:pt x="82" y="1"/>
                    </a:lnTo>
                    <a:lnTo>
                      <a:pt x="83" y="1"/>
                    </a:lnTo>
                    <a:lnTo>
                      <a:pt x="83" y="0"/>
                    </a:lnTo>
                    <a:lnTo>
                      <a:pt x="84" y="0"/>
                    </a:lnTo>
                    <a:lnTo>
                      <a:pt x="84" y="1"/>
                    </a:lnTo>
                    <a:lnTo>
                      <a:pt x="84" y="0"/>
                    </a:lnTo>
                    <a:lnTo>
                      <a:pt x="85" y="0"/>
                    </a:lnTo>
                    <a:lnTo>
                      <a:pt x="86" y="0"/>
                    </a:lnTo>
                    <a:lnTo>
                      <a:pt x="87" y="0"/>
                    </a:lnTo>
                    <a:lnTo>
                      <a:pt x="87" y="1"/>
                    </a:lnTo>
                    <a:lnTo>
                      <a:pt x="88" y="1"/>
                    </a:lnTo>
                    <a:lnTo>
                      <a:pt x="88" y="0"/>
                    </a:lnTo>
                    <a:lnTo>
                      <a:pt x="89" y="0"/>
                    </a:lnTo>
                    <a:lnTo>
                      <a:pt x="89" y="1"/>
                    </a:lnTo>
                    <a:lnTo>
                      <a:pt x="90" y="1"/>
                    </a:lnTo>
                    <a:lnTo>
                      <a:pt x="90" y="0"/>
                    </a:lnTo>
                    <a:lnTo>
                      <a:pt x="90" y="1"/>
                    </a:lnTo>
                    <a:lnTo>
                      <a:pt x="90" y="0"/>
                    </a:lnTo>
                    <a:lnTo>
                      <a:pt x="91" y="0"/>
                    </a:lnTo>
                    <a:lnTo>
                      <a:pt x="92" y="1"/>
                    </a:lnTo>
                    <a:lnTo>
                      <a:pt x="93" y="0"/>
                    </a:lnTo>
                    <a:lnTo>
                      <a:pt x="94" y="0"/>
                    </a:lnTo>
                    <a:lnTo>
                      <a:pt x="94" y="1"/>
                    </a:lnTo>
                    <a:lnTo>
                      <a:pt x="95" y="1"/>
                    </a:lnTo>
                    <a:lnTo>
                      <a:pt x="96" y="1"/>
                    </a:lnTo>
                    <a:lnTo>
                      <a:pt x="96" y="0"/>
                    </a:lnTo>
                    <a:lnTo>
                      <a:pt x="97" y="0"/>
                    </a:lnTo>
                    <a:lnTo>
                      <a:pt x="97" y="1"/>
                    </a:lnTo>
                    <a:lnTo>
                      <a:pt x="98" y="1"/>
                    </a:lnTo>
                    <a:lnTo>
                      <a:pt x="98" y="0"/>
                    </a:lnTo>
                    <a:lnTo>
                      <a:pt x="98" y="1"/>
                    </a:lnTo>
                    <a:lnTo>
                      <a:pt x="99" y="1"/>
                    </a:lnTo>
                    <a:lnTo>
                      <a:pt x="100" y="1"/>
                    </a:lnTo>
                    <a:lnTo>
                      <a:pt x="101" y="1"/>
                    </a:lnTo>
                    <a:lnTo>
                      <a:pt x="102" y="1"/>
                    </a:lnTo>
                    <a:lnTo>
                      <a:pt x="103" y="1"/>
                    </a:lnTo>
                    <a:lnTo>
                      <a:pt x="104" y="1"/>
                    </a:lnTo>
                    <a:lnTo>
                      <a:pt x="104" y="0"/>
                    </a:lnTo>
                    <a:lnTo>
                      <a:pt x="104" y="1"/>
                    </a:lnTo>
                    <a:lnTo>
                      <a:pt x="105" y="1"/>
                    </a:lnTo>
                    <a:lnTo>
                      <a:pt x="105" y="0"/>
                    </a:lnTo>
                    <a:lnTo>
                      <a:pt x="106" y="0"/>
                    </a:lnTo>
                    <a:lnTo>
                      <a:pt x="107" y="0"/>
                    </a:lnTo>
                    <a:lnTo>
                      <a:pt x="107" y="1"/>
                    </a:lnTo>
                    <a:lnTo>
                      <a:pt x="108" y="1"/>
                    </a:lnTo>
                    <a:lnTo>
                      <a:pt x="109" y="1"/>
                    </a:lnTo>
                    <a:lnTo>
                      <a:pt x="110" y="1"/>
                    </a:lnTo>
                    <a:lnTo>
                      <a:pt x="111" y="1"/>
                    </a:lnTo>
                    <a:lnTo>
                      <a:pt x="112" y="1"/>
                    </a:lnTo>
                    <a:lnTo>
                      <a:pt x="113" y="1"/>
                    </a:lnTo>
                    <a:lnTo>
                      <a:pt x="114" y="1"/>
                    </a:lnTo>
                    <a:lnTo>
                      <a:pt x="115" y="1"/>
                    </a:lnTo>
                    <a:lnTo>
                      <a:pt x="116" y="1"/>
                    </a:lnTo>
                    <a:lnTo>
                      <a:pt x="117" y="1"/>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sp macro="" textlink="">
            <xdr:nvSpPr>
              <xdr:cNvPr id="246" name="Freeform 245">
                <a:extLst>
                  <a:ext uri="{FF2B5EF4-FFF2-40B4-BE49-F238E27FC236}">
                    <a16:creationId xmlns:a16="http://schemas.microsoft.com/office/drawing/2014/main" id="{00000000-0008-0000-0300-0000F6000000}"/>
                  </a:ext>
                </a:extLst>
              </xdr:cNvPr>
              <xdr:cNvSpPr>
                <a:spLocks/>
              </xdr:cNvSpPr>
            </xdr:nvSpPr>
            <xdr:spPr bwMode="auto">
              <a:xfrm>
                <a:off x="8069263" y="4459288"/>
                <a:ext cx="74613" cy="0"/>
              </a:xfrm>
              <a:custGeom>
                <a:avLst/>
                <a:gdLst>
                  <a:gd name="T0" fmla="*/ 2147483647 w 47"/>
                  <a:gd name="T1" fmla="*/ 2147483647 w 47"/>
                  <a:gd name="T2" fmla="*/ 2147483647 w 47"/>
                  <a:gd name="T3" fmla="*/ 2147483647 w 47"/>
                  <a:gd name="T4" fmla="*/ 2147483647 w 47"/>
                  <a:gd name="T5" fmla="*/ 2147483647 w 47"/>
                  <a:gd name="T6" fmla="*/ 2147483647 w 47"/>
                  <a:gd name="T7" fmla="*/ 2147483647 w 47"/>
                  <a:gd name="T8" fmla="*/ 2147483647 w 47"/>
                  <a:gd name="T9" fmla="*/ 2147483647 w 47"/>
                  <a:gd name="T10" fmla="*/ 2147483647 w 47"/>
                  <a:gd name="T11" fmla="*/ 2147483647 w 47"/>
                  <a:gd name="T12" fmla="*/ 2147483647 w 47"/>
                  <a:gd name="T13" fmla="*/ 2147483647 w 47"/>
                  <a:gd name="T14" fmla="*/ 2147483647 w 47"/>
                  <a:gd name="T15" fmla="*/ 2147483647 w 47"/>
                  <a:gd name="T16" fmla="*/ 2147483647 w 47"/>
                  <a:gd name="T17" fmla="*/ 2147483647 w 47"/>
                  <a:gd name="T18" fmla="*/ 2147483647 w 47"/>
                  <a:gd name="T19" fmla="*/ 2147483647 w 47"/>
                  <a:gd name="T20" fmla="*/ 2147483647 w 47"/>
                  <a:gd name="T21" fmla="*/ 2147483647 w 47"/>
                  <a:gd name="T22" fmla="*/ 2147483647 w 47"/>
                  <a:gd name="T23" fmla="*/ 2147483647 w 47"/>
                  <a:gd name="T24" fmla="*/ 2147483647 w 47"/>
                  <a:gd name="T25" fmla="*/ 2147483647 w 47"/>
                  <a:gd name="T26" fmla="*/ 2147483647 w 47"/>
                  <a:gd name="T27" fmla="*/ 2147483647 w 47"/>
                  <a:gd name="T28" fmla="*/ 2147483647 w 47"/>
                  <a:gd name="T29" fmla="*/ 2147483647 w 47"/>
                  <a:gd name="T30" fmla="*/ 2147483647 w 47"/>
                  <a:gd name="T31" fmla="*/ 2147483647 w 47"/>
                  <a:gd name="T32" fmla="*/ 2147483647 w 47"/>
                  <a:gd name="T33" fmla="*/ 2147483647 w 47"/>
                  <a:gd name="T34" fmla="*/ 2147483647 w 47"/>
                  <a:gd name="T35" fmla="*/ 2147483647 w 47"/>
                  <a:gd name="T36" fmla="*/ 2147483647 w 47"/>
                  <a:gd name="T37" fmla="*/ 2147483647 w 47"/>
                  <a:gd name="T38" fmla="*/ 2147483647 w 47"/>
                  <a:gd name="T39" fmla="*/ 2147483647 w 47"/>
                  <a:gd name="T40" fmla="*/ 2147483647 w 47"/>
                  <a:gd name="T41" fmla="*/ 2147483647 w 47"/>
                  <a:gd name="T42" fmla="*/ 2147483647 w 47"/>
                  <a:gd name="T43" fmla="*/ 2147483647 w 47"/>
                  <a:gd name="T44" fmla="*/ 2147483647 w 47"/>
                  <a:gd name="T45" fmla="*/ 2147483647 w 47"/>
                  <a:gd name="T46" fmla="*/ 2147483647 w 47"/>
                  <a:gd name="T47" fmla="*/ 2147483647 w 47"/>
                  <a:gd name="T48" fmla="*/ 2147483647 w 47"/>
                  <a:gd name="T49" fmla="*/ 2147483647 w 47"/>
                  <a:gd name="T50" fmla="*/ 2147483647 w 47"/>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51">
                    <a:pos x="T0" y="0"/>
                  </a:cxn>
                  <a:cxn ang="T52">
                    <a:pos x="T1" y="0"/>
                  </a:cxn>
                  <a:cxn ang="T53">
                    <a:pos x="T2" y="0"/>
                  </a:cxn>
                  <a:cxn ang="T54">
                    <a:pos x="T3" y="0"/>
                  </a:cxn>
                  <a:cxn ang="T55">
                    <a:pos x="T4" y="0"/>
                  </a:cxn>
                  <a:cxn ang="T56">
                    <a:pos x="T5" y="0"/>
                  </a:cxn>
                  <a:cxn ang="T57">
                    <a:pos x="T6" y="0"/>
                  </a:cxn>
                  <a:cxn ang="T58">
                    <a:pos x="T7" y="0"/>
                  </a:cxn>
                  <a:cxn ang="T59">
                    <a:pos x="T8" y="0"/>
                  </a:cxn>
                  <a:cxn ang="T60">
                    <a:pos x="T9" y="0"/>
                  </a:cxn>
                  <a:cxn ang="T61">
                    <a:pos x="T10" y="0"/>
                  </a:cxn>
                  <a:cxn ang="T62">
                    <a:pos x="T11" y="0"/>
                  </a:cxn>
                  <a:cxn ang="T63">
                    <a:pos x="T12" y="0"/>
                  </a:cxn>
                  <a:cxn ang="T64">
                    <a:pos x="T13" y="0"/>
                  </a:cxn>
                  <a:cxn ang="T65">
                    <a:pos x="T14" y="0"/>
                  </a:cxn>
                  <a:cxn ang="T66">
                    <a:pos x="T15" y="0"/>
                  </a:cxn>
                  <a:cxn ang="T67">
                    <a:pos x="T16" y="0"/>
                  </a:cxn>
                  <a:cxn ang="T68">
                    <a:pos x="T17" y="0"/>
                  </a:cxn>
                  <a:cxn ang="T69">
                    <a:pos x="T18" y="0"/>
                  </a:cxn>
                  <a:cxn ang="T70">
                    <a:pos x="T19" y="0"/>
                  </a:cxn>
                  <a:cxn ang="T71">
                    <a:pos x="T20" y="0"/>
                  </a:cxn>
                  <a:cxn ang="T72">
                    <a:pos x="T21" y="0"/>
                  </a:cxn>
                  <a:cxn ang="T73">
                    <a:pos x="T22" y="0"/>
                  </a:cxn>
                  <a:cxn ang="T74">
                    <a:pos x="T23" y="0"/>
                  </a:cxn>
                  <a:cxn ang="T75">
                    <a:pos x="T24" y="0"/>
                  </a:cxn>
                  <a:cxn ang="T76">
                    <a:pos x="T25" y="0"/>
                  </a:cxn>
                  <a:cxn ang="T77">
                    <a:pos x="T26" y="0"/>
                  </a:cxn>
                  <a:cxn ang="T78">
                    <a:pos x="T27" y="0"/>
                  </a:cxn>
                  <a:cxn ang="T79">
                    <a:pos x="T28" y="0"/>
                  </a:cxn>
                  <a:cxn ang="T80">
                    <a:pos x="T29" y="0"/>
                  </a:cxn>
                  <a:cxn ang="T81">
                    <a:pos x="T30" y="0"/>
                  </a:cxn>
                  <a:cxn ang="T82">
                    <a:pos x="T31" y="0"/>
                  </a:cxn>
                  <a:cxn ang="T83">
                    <a:pos x="T32" y="0"/>
                  </a:cxn>
                  <a:cxn ang="T84">
                    <a:pos x="T33" y="0"/>
                  </a:cxn>
                  <a:cxn ang="T85">
                    <a:pos x="T34" y="0"/>
                  </a:cxn>
                  <a:cxn ang="T86">
                    <a:pos x="T35" y="0"/>
                  </a:cxn>
                  <a:cxn ang="T87">
                    <a:pos x="T36" y="0"/>
                  </a:cxn>
                  <a:cxn ang="T88">
                    <a:pos x="T37" y="0"/>
                  </a:cxn>
                  <a:cxn ang="T89">
                    <a:pos x="T38" y="0"/>
                  </a:cxn>
                  <a:cxn ang="T90">
                    <a:pos x="T39" y="0"/>
                  </a:cxn>
                  <a:cxn ang="T91">
                    <a:pos x="T40" y="0"/>
                  </a:cxn>
                  <a:cxn ang="T92">
                    <a:pos x="T41" y="0"/>
                  </a:cxn>
                  <a:cxn ang="T93">
                    <a:pos x="T42" y="0"/>
                  </a:cxn>
                  <a:cxn ang="T94">
                    <a:pos x="T43" y="0"/>
                  </a:cxn>
                  <a:cxn ang="T95">
                    <a:pos x="T44" y="0"/>
                  </a:cxn>
                  <a:cxn ang="T96">
                    <a:pos x="T45" y="0"/>
                  </a:cxn>
                  <a:cxn ang="T97">
                    <a:pos x="T46" y="0"/>
                  </a:cxn>
                  <a:cxn ang="T98">
                    <a:pos x="T47" y="0"/>
                  </a:cxn>
                  <a:cxn ang="T99">
                    <a:pos x="T48" y="0"/>
                  </a:cxn>
                  <a:cxn ang="T100">
                    <a:pos x="T49" y="0"/>
                  </a:cxn>
                  <a:cxn ang="T101">
                    <a:pos x="T50" y="0"/>
                  </a:cxn>
                </a:cxnLst>
                <a:rect l="0" t="0" r="r" b="b"/>
                <a:pathLst>
                  <a:path w="47">
                    <a:moveTo>
                      <a:pt x="0" y="0"/>
                    </a:moveTo>
                    <a:lnTo>
                      <a:pt x="0" y="0"/>
                    </a:lnTo>
                    <a:lnTo>
                      <a:pt x="1" y="0"/>
                    </a:lnTo>
                    <a:lnTo>
                      <a:pt x="2" y="0"/>
                    </a:lnTo>
                    <a:lnTo>
                      <a:pt x="3" y="0"/>
                    </a:lnTo>
                    <a:lnTo>
                      <a:pt x="4" y="0"/>
                    </a:lnTo>
                    <a:lnTo>
                      <a:pt x="5" y="0"/>
                    </a:lnTo>
                    <a:lnTo>
                      <a:pt x="6" y="0"/>
                    </a:lnTo>
                    <a:lnTo>
                      <a:pt x="7" y="0"/>
                    </a:lnTo>
                    <a:lnTo>
                      <a:pt x="8" y="0"/>
                    </a:lnTo>
                    <a:lnTo>
                      <a:pt x="9" y="0"/>
                    </a:lnTo>
                    <a:lnTo>
                      <a:pt x="10" y="0"/>
                    </a:lnTo>
                    <a:lnTo>
                      <a:pt x="11" y="0"/>
                    </a:lnTo>
                    <a:lnTo>
                      <a:pt x="12" y="0"/>
                    </a:lnTo>
                    <a:lnTo>
                      <a:pt x="13" y="0"/>
                    </a:lnTo>
                    <a:lnTo>
                      <a:pt x="14" y="0"/>
                    </a:lnTo>
                    <a:lnTo>
                      <a:pt x="15" y="0"/>
                    </a:lnTo>
                    <a:lnTo>
                      <a:pt x="16" y="0"/>
                    </a:lnTo>
                    <a:lnTo>
                      <a:pt x="17" y="0"/>
                    </a:lnTo>
                    <a:lnTo>
                      <a:pt x="18" y="0"/>
                    </a:lnTo>
                    <a:lnTo>
                      <a:pt x="19" y="0"/>
                    </a:lnTo>
                    <a:lnTo>
                      <a:pt x="20" y="0"/>
                    </a:lnTo>
                    <a:lnTo>
                      <a:pt x="21" y="0"/>
                    </a:lnTo>
                    <a:lnTo>
                      <a:pt x="22" y="0"/>
                    </a:lnTo>
                    <a:lnTo>
                      <a:pt x="23" y="0"/>
                    </a:lnTo>
                    <a:lnTo>
                      <a:pt x="24" y="0"/>
                    </a:lnTo>
                    <a:lnTo>
                      <a:pt x="25" y="0"/>
                    </a:lnTo>
                    <a:lnTo>
                      <a:pt x="26" y="0"/>
                    </a:lnTo>
                    <a:lnTo>
                      <a:pt x="27" y="0"/>
                    </a:lnTo>
                    <a:lnTo>
                      <a:pt x="28" y="0"/>
                    </a:lnTo>
                    <a:lnTo>
                      <a:pt x="29" y="0"/>
                    </a:lnTo>
                    <a:lnTo>
                      <a:pt x="30" y="0"/>
                    </a:lnTo>
                    <a:lnTo>
                      <a:pt x="31" y="0"/>
                    </a:lnTo>
                    <a:lnTo>
                      <a:pt x="32" y="0"/>
                    </a:lnTo>
                    <a:lnTo>
                      <a:pt x="33" y="0"/>
                    </a:lnTo>
                    <a:lnTo>
                      <a:pt x="34" y="0"/>
                    </a:lnTo>
                    <a:lnTo>
                      <a:pt x="35" y="0"/>
                    </a:lnTo>
                    <a:lnTo>
                      <a:pt x="36" y="0"/>
                    </a:lnTo>
                    <a:lnTo>
                      <a:pt x="37" y="0"/>
                    </a:lnTo>
                    <a:lnTo>
                      <a:pt x="38" y="0"/>
                    </a:lnTo>
                    <a:lnTo>
                      <a:pt x="39" y="0"/>
                    </a:lnTo>
                    <a:lnTo>
                      <a:pt x="40" y="0"/>
                    </a:lnTo>
                    <a:lnTo>
                      <a:pt x="41" y="0"/>
                    </a:lnTo>
                    <a:lnTo>
                      <a:pt x="42" y="0"/>
                    </a:lnTo>
                    <a:lnTo>
                      <a:pt x="43" y="0"/>
                    </a:lnTo>
                    <a:lnTo>
                      <a:pt x="44" y="0"/>
                    </a:lnTo>
                    <a:lnTo>
                      <a:pt x="45" y="0"/>
                    </a:lnTo>
                    <a:lnTo>
                      <a:pt x="46" y="0"/>
                    </a:lnTo>
                    <a:lnTo>
                      <a:pt x="47" y="0"/>
                    </a:lnTo>
                  </a:path>
                </a:pathLst>
              </a:custGeom>
              <a:grpFill/>
              <a:ln w="1588">
                <a:solidFill>
                  <a:schemeClr val="tx1"/>
                </a:solidFill>
                <a:prstDash val="solid"/>
                <a:round/>
                <a:headEnd/>
                <a:tailEnd/>
              </a:ln>
            </xdr:spPr>
            <xdr:txBody>
              <a:bodyPr wrap="square"/>
              <a:lstStyle>
                <a:defPPr>
                  <a:defRPr lang="en-US"/>
                </a:defPPr>
                <a:lvl1pPr algn="l" rtl="0" eaLnBrk="0" fontAlgn="base" hangingPunct="0">
                  <a:spcBef>
                    <a:spcPct val="0"/>
                  </a:spcBef>
                  <a:spcAft>
                    <a:spcPct val="0"/>
                  </a:spcAft>
                  <a:defRPr kern="1200">
                    <a:solidFill>
                      <a:schemeClr val="tx1"/>
                    </a:solidFill>
                    <a:latin typeface="Times New Roman" pitchFamily="18" charset="0"/>
                    <a:ea typeface="+mn-ea"/>
                    <a:cs typeface="+mn-cs"/>
                  </a:defRPr>
                </a:lvl1pPr>
                <a:lvl2pPr marL="457200" algn="l" rtl="0" eaLnBrk="0" fontAlgn="base" hangingPunct="0">
                  <a:spcBef>
                    <a:spcPct val="0"/>
                  </a:spcBef>
                  <a:spcAft>
                    <a:spcPct val="0"/>
                  </a:spcAft>
                  <a:defRPr kern="1200">
                    <a:solidFill>
                      <a:schemeClr val="tx1"/>
                    </a:solidFill>
                    <a:latin typeface="Times New Roman" pitchFamily="18" charset="0"/>
                    <a:ea typeface="+mn-ea"/>
                    <a:cs typeface="+mn-cs"/>
                  </a:defRPr>
                </a:lvl2pPr>
                <a:lvl3pPr marL="914400" algn="l" rtl="0" eaLnBrk="0" fontAlgn="base" hangingPunct="0">
                  <a:spcBef>
                    <a:spcPct val="0"/>
                  </a:spcBef>
                  <a:spcAft>
                    <a:spcPct val="0"/>
                  </a:spcAft>
                  <a:defRPr kern="1200">
                    <a:solidFill>
                      <a:schemeClr val="tx1"/>
                    </a:solidFill>
                    <a:latin typeface="Times New Roman" pitchFamily="18" charset="0"/>
                    <a:ea typeface="+mn-ea"/>
                    <a:cs typeface="+mn-cs"/>
                  </a:defRPr>
                </a:lvl3pPr>
                <a:lvl4pPr marL="1371600" algn="l" rtl="0" eaLnBrk="0" fontAlgn="base" hangingPunct="0">
                  <a:spcBef>
                    <a:spcPct val="0"/>
                  </a:spcBef>
                  <a:spcAft>
                    <a:spcPct val="0"/>
                  </a:spcAft>
                  <a:defRPr kern="1200">
                    <a:solidFill>
                      <a:schemeClr val="tx1"/>
                    </a:solidFill>
                    <a:latin typeface="Times New Roman" pitchFamily="18" charset="0"/>
                    <a:ea typeface="+mn-ea"/>
                    <a:cs typeface="+mn-cs"/>
                  </a:defRPr>
                </a:lvl4pPr>
                <a:lvl5pPr marL="1828800" algn="l" rtl="0" eaLnBrk="0" fontAlgn="base" hangingPunct="0">
                  <a:spcBef>
                    <a:spcPct val="0"/>
                  </a:spcBef>
                  <a:spcAft>
                    <a:spcPct val="0"/>
                  </a:spcAft>
                  <a:defRPr kern="1200">
                    <a:solidFill>
                      <a:schemeClr val="tx1"/>
                    </a:solidFill>
                    <a:latin typeface="Times New Roman" pitchFamily="18" charset="0"/>
                    <a:ea typeface="+mn-ea"/>
                    <a:cs typeface="+mn-cs"/>
                  </a:defRPr>
                </a:lvl5pPr>
                <a:lvl6pPr marL="2286000" algn="l" defTabSz="914400" rtl="0" eaLnBrk="1" latinLnBrk="0" hangingPunct="1">
                  <a:defRPr kern="1200">
                    <a:solidFill>
                      <a:schemeClr val="tx1"/>
                    </a:solidFill>
                    <a:latin typeface="Times New Roman" pitchFamily="18" charset="0"/>
                    <a:ea typeface="+mn-ea"/>
                    <a:cs typeface="+mn-cs"/>
                  </a:defRPr>
                </a:lvl6pPr>
                <a:lvl7pPr marL="2743200" algn="l" defTabSz="914400" rtl="0" eaLnBrk="1" latinLnBrk="0" hangingPunct="1">
                  <a:defRPr kern="1200">
                    <a:solidFill>
                      <a:schemeClr val="tx1"/>
                    </a:solidFill>
                    <a:latin typeface="Times New Roman" pitchFamily="18" charset="0"/>
                    <a:ea typeface="+mn-ea"/>
                    <a:cs typeface="+mn-cs"/>
                  </a:defRPr>
                </a:lvl7pPr>
                <a:lvl8pPr marL="3200400" algn="l" defTabSz="914400" rtl="0" eaLnBrk="1" latinLnBrk="0" hangingPunct="1">
                  <a:defRPr kern="1200">
                    <a:solidFill>
                      <a:schemeClr val="tx1"/>
                    </a:solidFill>
                    <a:latin typeface="Times New Roman" pitchFamily="18" charset="0"/>
                    <a:ea typeface="+mn-ea"/>
                    <a:cs typeface="+mn-cs"/>
                  </a:defRPr>
                </a:lvl8pPr>
                <a:lvl9pPr marL="3657600" algn="l" defTabSz="914400" rtl="0" eaLnBrk="1" latinLnBrk="0" hangingPunct="1">
                  <a:defRPr kern="1200">
                    <a:solidFill>
                      <a:schemeClr val="tx1"/>
                    </a:solidFill>
                    <a:latin typeface="Times New Roman" pitchFamily="18" charset="0"/>
                    <a:ea typeface="+mn-ea"/>
                    <a:cs typeface="+mn-cs"/>
                  </a:defRPr>
                </a:lvl9pPr>
              </a:lstStyle>
              <a:p>
                <a:endParaRPr lang="en-GB" sz="1000"/>
              </a:p>
            </xdr:txBody>
          </xdr:sp>
        </xdr:grpSp>
        <xdr:cxnSp macro="">
          <xdr:nvCxnSpPr>
            <xdr:cNvPr id="130" name="Straight Connector 129">
              <a:extLst>
                <a:ext uri="{FF2B5EF4-FFF2-40B4-BE49-F238E27FC236}">
                  <a16:creationId xmlns:a16="http://schemas.microsoft.com/office/drawing/2014/main" id="{00000000-0008-0000-0300-000082000000}"/>
                </a:ext>
              </a:extLst>
            </xdr:cNvPr>
            <xdr:cNvCxnSpPr/>
          </xdr:nvCxnSpPr>
          <xdr:spPr>
            <a:xfrm flipV="1">
              <a:off x="5545983" y="6172955"/>
              <a:ext cx="1134584" cy="9496"/>
            </a:xfrm>
            <a:prstGeom prst="line">
              <a:avLst/>
            </a:prstGeom>
            <a:grpFill/>
            <a:ln w="12700">
              <a:solidFill>
                <a:schemeClr val="accent3"/>
              </a:solidFill>
              <a:prstDash val="dash"/>
            </a:ln>
          </xdr:spPr>
          <xdr:style>
            <a:lnRef idx="1">
              <a:schemeClr val="accent1"/>
            </a:lnRef>
            <a:fillRef idx="0">
              <a:schemeClr val="accent1"/>
            </a:fillRef>
            <a:effectRef idx="0">
              <a:schemeClr val="accent1"/>
            </a:effectRef>
            <a:fontRef idx="minor">
              <a:schemeClr val="tx1"/>
            </a:fontRef>
          </xdr:style>
        </xdr:cxnSp>
        <xdr:cxnSp macro="">
          <xdr:nvCxnSpPr>
            <xdr:cNvPr id="131" name="Straight Arrow Connector 130">
              <a:extLst>
                <a:ext uri="{FF2B5EF4-FFF2-40B4-BE49-F238E27FC236}">
                  <a16:creationId xmlns:a16="http://schemas.microsoft.com/office/drawing/2014/main" id="{00000000-0008-0000-0300-000083000000}"/>
                </a:ext>
              </a:extLst>
            </xdr:cNvPr>
            <xdr:cNvCxnSpPr/>
          </xdr:nvCxnSpPr>
          <xdr:spPr>
            <a:xfrm>
              <a:off x="6678953" y="6179823"/>
              <a:ext cx="8283" cy="811695"/>
            </a:xfrm>
            <a:prstGeom prst="straightConnector1">
              <a:avLst/>
            </a:prstGeom>
            <a:grpFill/>
            <a:ln w="12700">
              <a:solidFill>
                <a:schemeClr val="accent3"/>
              </a:solidFill>
              <a:prstDash val="dash"/>
              <a:tailEnd type="arrow"/>
            </a:ln>
          </xdr:spPr>
          <xdr:style>
            <a:lnRef idx="1">
              <a:schemeClr val="accent1"/>
            </a:lnRef>
            <a:fillRef idx="0">
              <a:schemeClr val="accent1"/>
            </a:fillRef>
            <a:effectRef idx="0">
              <a:schemeClr val="accent1"/>
            </a:effectRef>
            <a:fontRef idx="minor">
              <a:schemeClr val="tx1"/>
            </a:fontRef>
          </xdr:style>
        </xdr:cxnSp>
        <xdr:cxnSp macro="">
          <xdr:nvCxnSpPr>
            <xdr:cNvPr id="132" name="Straight Arrow Connector 131">
              <a:extLst>
                <a:ext uri="{FF2B5EF4-FFF2-40B4-BE49-F238E27FC236}">
                  <a16:creationId xmlns:a16="http://schemas.microsoft.com/office/drawing/2014/main" id="{00000000-0008-0000-0300-000084000000}"/>
                </a:ext>
              </a:extLst>
            </xdr:cNvPr>
            <xdr:cNvCxnSpPr/>
          </xdr:nvCxnSpPr>
          <xdr:spPr>
            <a:xfrm flipH="1" flipV="1">
              <a:off x="5545036" y="5328047"/>
              <a:ext cx="2319042" cy="4140"/>
            </a:xfrm>
            <a:prstGeom prst="straightConnector1">
              <a:avLst/>
            </a:prstGeom>
            <a:grpFill/>
            <a:ln w="12700">
              <a:solidFill>
                <a:schemeClr val="accent3"/>
              </a:solidFill>
              <a:prstDash val="dash"/>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33" name="TextBox 132">
              <a:extLst>
                <a:ext uri="{FF2B5EF4-FFF2-40B4-BE49-F238E27FC236}">
                  <a16:creationId xmlns:a16="http://schemas.microsoft.com/office/drawing/2014/main" id="{00000000-0008-0000-0300-000085000000}"/>
                </a:ext>
              </a:extLst>
            </xdr:cNvPr>
            <xdr:cNvSpPr txBox="1"/>
          </xdr:nvSpPr>
          <xdr:spPr>
            <a:xfrm>
              <a:off x="7848632" y="5128499"/>
              <a:ext cx="265945" cy="25096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chemeClr val="accent2"/>
                  </a:solidFill>
                  <a:latin typeface="+mn-lt"/>
                  <a:cs typeface="Arial" panose="020B0604020202020204" pitchFamily="34" charset="0"/>
                </a:rPr>
                <a:t>(A)</a:t>
              </a:r>
            </a:p>
          </xdr:txBody>
        </xdr:sp>
        <xdr:sp macro="" textlink="">
          <xdr:nvSpPr>
            <xdr:cNvPr id="134" name="TextBox 133">
              <a:extLst>
                <a:ext uri="{FF2B5EF4-FFF2-40B4-BE49-F238E27FC236}">
                  <a16:creationId xmlns:a16="http://schemas.microsoft.com/office/drawing/2014/main" id="{00000000-0008-0000-0300-000086000000}"/>
                </a:ext>
              </a:extLst>
            </xdr:cNvPr>
            <xdr:cNvSpPr txBox="1"/>
          </xdr:nvSpPr>
          <xdr:spPr>
            <a:xfrm>
              <a:off x="6647263" y="6802039"/>
              <a:ext cx="328254" cy="250968"/>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solidFill>
                    <a:schemeClr val="accent2"/>
                  </a:solidFill>
                  <a:latin typeface="+mn-lt"/>
                  <a:cs typeface="Arial" panose="020B0604020202020204" pitchFamily="34" charset="0"/>
                </a:rPr>
                <a:t>(t</a:t>
              </a:r>
              <a:r>
                <a:rPr lang="en-GB" sz="1000" baseline="-25000">
                  <a:solidFill>
                    <a:schemeClr val="accent2"/>
                  </a:solidFill>
                  <a:latin typeface="+mn-lt"/>
                  <a:cs typeface="Arial" panose="020B0604020202020204" pitchFamily="34" charset="0"/>
                </a:rPr>
                <a:t>0.5</a:t>
              </a:r>
              <a:r>
                <a:rPr lang="en-GB" sz="1000">
                  <a:solidFill>
                    <a:schemeClr val="accent2"/>
                  </a:solidFill>
                  <a:latin typeface="+mn-lt"/>
                  <a:cs typeface="Arial" panose="020B0604020202020204" pitchFamily="34" charset="0"/>
                </a:rPr>
                <a:t>)</a:t>
              </a:r>
            </a:p>
          </xdr:txBody>
        </xdr:sp>
      </xdr:grpSp>
      <xdr:sp macro="" textlink="">
        <xdr:nvSpPr>
          <xdr:cNvPr id="128" name="TextBox 127">
            <a:extLst>
              <a:ext uri="{FF2B5EF4-FFF2-40B4-BE49-F238E27FC236}">
                <a16:creationId xmlns:a16="http://schemas.microsoft.com/office/drawing/2014/main" id="{00000000-0008-0000-0300-000080000000}"/>
              </a:ext>
            </a:extLst>
          </xdr:cNvPr>
          <xdr:cNvSpPr txBox="1"/>
        </xdr:nvSpPr>
        <xdr:spPr>
          <a:xfrm>
            <a:off x="5264793" y="4499780"/>
            <a:ext cx="820875" cy="239384"/>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000" b="1">
                <a:solidFill>
                  <a:schemeClr val="accent2"/>
                </a:solidFill>
                <a:latin typeface="+mn-lt"/>
                <a:cs typeface="Arial" panose="020B0604020202020204" pitchFamily="34" charset="0"/>
              </a:rPr>
              <a:t>EXAMPLE</a:t>
            </a:r>
          </a:p>
        </xdr:txBody>
      </xdr:sp>
    </xdr:grpSp>
    <xdr:clientData/>
  </xdr:twoCellAnchor>
  <xdr:twoCellAnchor>
    <xdr:from>
      <xdr:col>1</xdr:col>
      <xdr:colOff>1246533</xdr:colOff>
      <xdr:row>1</xdr:row>
      <xdr:rowOff>198783</xdr:rowOff>
    </xdr:from>
    <xdr:to>
      <xdr:col>1</xdr:col>
      <xdr:colOff>1552989</xdr:colOff>
      <xdr:row>1</xdr:row>
      <xdr:rowOff>1039468</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300-000003000000}"/>
            </a:ext>
          </a:extLst>
        </xdr:cNvPr>
        <xdr:cNvSpPr txBox="1"/>
      </xdr:nvSpPr>
      <xdr:spPr>
        <a:xfrm rot="16200000">
          <a:off x="2884418" y="1145072"/>
          <a:ext cx="840685" cy="306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rgbClr val="BB9753"/>
              </a:solidFill>
              <a:latin typeface="Arial" panose="020B0604020202020204" pitchFamily="34" charset="0"/>
              <a:cs typeface="Arial" panose="020B0604020202020204" pitchFamily="34" charset="0"/>
            </a:rPr>
            <a:t>To</a:t>
          </a:r>
          <a:r>
            <a:rPr lang="en-GB" sz="1050" baseline="0">
              <a:solidFill>
                <a:srgbClr val="BB9753"/>
              </a:solidFill>
              <a:latin typeface="Arial" panose="020B0604020202020204" pitchFamily="34" charset="0"/>
              <a:cs typeface="Arial" panose="020B0604020202020204" pitchFamily="34" charset="0"/>
            </a:rPr>
            <a:t> Index</a:t>
          </a:r>
          <a:endParaRPr lang="en-GB" sz="1050">
            <a:solidFill>
              <a:srgbClr val="BB9753"/>
            </a:solidFill>
            <a:latin typeface="Arial" panose="020B0604020202020204" pitchFamily="34" charset="0"/>
            <a:cs typeface="Arial" panose="020B0604020202020204" pitchFamily="34" charset="0"/>
          </a:endParaRPr>
        </a:p>
      </xdr:txBody>
    </xdr:sp>
    <xdr:clientData/>
  </xdr:twoCellAnchor>
  <xdr:twoCellAnchor>
    <xdr:from>
      <xdr:col>7</xdr:col>
      <xdr:colOff>227921</xdr:colOff>
      <xdr:row>17</xdr:row>
      <xdr:rowOff>127566</xdr:rowOff>
    </xdr:from>
    <xdr:to>
      <xdr:col>10</xdr:col>
      <xdr:colOff>666749</xdr:colOff>
      <xdr:row>29</xdr:row>
      <xdr:rowOff>22111</xdr:rowOff>
    </xdr:to>
    <xdr:sp macro="" textlink="">
      <xdr:nvSpPr>
        <xdr:cNvPr id="4" name="Rectangle 3">
          <a:extLst>
            <a:ext uri="{FF2B5EF4-FFF2-40B4-BE49-F238E27FC236}">
              <a16:creationId xmlns:a16="http://schemas.microsoft.com/office/drawing/2014/main" id="{00000000-0008-0000-0300-000004000000}"/>
            </a:ext>
          </a:extLst>
        </xdr:cNvPr>
        <xdr:cNvSpPr/>
      </xdr:nvSpPr>
      <xdr:spPr>
        <a:xfrm>
          <a:off x="6407265" y="4901972"/>
          <a:ext cx="3998797" cy="2466295"/>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246633</xdr:colOff>
      <xdr:row>1</xdr:row>
      <xdr:rowOff>442235</xdr:rowOff>
    </xdr:from>
    <xdr:to>
      <xdr:col>2</xdr:col>
      <xdr:colOff>1478799</xdr:colOff>
      <xdr:row>1</xdr:row>
      <xdr:rowOff>747489</xdr:rowOff>
    </xdr:to>
    <xdr:pic>
      <xdr:nvPicPr>
        <xdr:cNvPr id="380" name="Picture 379">
          <a:extLst>
            <a:ext uri="{FF2B5EF4-FFF2-40B4-BE49-F238E27FC236}">
              <a16:creationId xmlns:a16="http://schemas.microsoft.com/office/drawing/2014/main" id="{00000000-0008-0000-0300-00007C01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0039" y="1073266"/>
          <a:ext cx="2410885" cy="305254"/>
        </a:xfrm>
        <a:prstGeom prst="rect">
          <a:avLst/>
        </a:prstGeom>
      </xdr:spPr>
    </xdr:pic>
    <xdr:clientData/>
  </xdr:twoCellAnchor>
  <xdr:twoCellAnchor editAs="oneCell">
    <xdr:from>
      <xdr:col>0</xdr:col>
      <xdr:colOff>0</xdr:colOff>
      <xdr:row>33</xdr:row>
      <xdr:rowOff>0</xdr:rowOff>
    </xdr:from>
    <xdr:to>
      <xdr:col>10</xdr:col>
      <xdr:colOff>611420</xdr:colOff>
      <xdr:row>34</xdr:row>
      <xdr:rowOff>0</xdr:rowOff>
    </xdr:to>
    <xdr:pic>
      <xdr:nvPicPr>
        <xdr:cNvPr id="381" name="Picture 380">
          <a:extLst>
            <a:ext uri="{FF2B5EF4-FFF2-40B4-BE49-F238E27FC236}">
              <a16:creationId xmlns:a16="http://schemas.microsoft.com/office/drawing/2014/main" id="{00000000-0008-0000-0300-00007D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tretch>
          <a:fillRect/>
        </a:stretch>
      </xdr:blipFill>
      <xdr:spPr>
        <a:xfrm>
          <a:off x="0" y="8124265"/>
          <a:ext cx="10326920" cy="642937"/>
        </a:xfrm>
        <a:prstGeom prst="rect">
          <a:avLst/>
        </a:prstGeom>
      </xdr:spPr>
    </xdr:pic>
    <xdr:clientData/>
  </xdr:twoCellAnchor>
  <xdr:oneCellAnchor>
    <xdr:from>
      <xdr:col>10</xdr:col>
      <xdr:colOff>196841</xdr:colOff>
      <xdr:row>33</xdr:row>
      <xdr:rowOff>142873</xdr:rowOff>
    </xdr:from>
    <xdr:ext cx="1136658" cy="360000"/>
    <xdr:sp macro="" textlink="">
      <xdr:nvSpPr>
        <xdr:cNvPr id="247" name="TextBox 246">
          <a:hlinkClick xmlns:r="http://schemas.openxmlformats.org/officeDocument/2006/relationships" r:id="rId4"/>
          <a:extLst>
            <a:ext uri="{FF2B5EF4-FFF2-40B4-BE49-F238E27FC236}">
              <a16:creationId xmlns:a16="http://schemas.microsoft.com/office/drawing/2014/main" id="{BE3B2038-65A8-4206-8322-D757935D4F1F}"/>
            </a:ext>
          </a:extLst>
        </xdr:cNvPr>
        <xdr:cNvSpPr txBox="1"/>
      </xdr:nvSpPr>
      <xdr:spPr>
        <a:xfrm>
          <a:off x="9936154" y="8632029"/>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139149</xdr:colOff>
      <xdr:row>4</xdr:row>
      <xdr:rowOff>0</xdr:rowOff>
    </xdr:from>
    <xdr:ext cx="65" cy="125227"/>
    <xdr:sp macro="" textlink="">
      <xdr:nvSpPr>
        <xdr:cNvPr id="10" name="TextBox 9">
          <a:extLst>
            <a:ext uri="{FF2B5EF4-FFF2-40B4-BE49-F238E27FC236}">
              <a16:creationId xmlns:a16="http://schemas.microsoft.com/office/drawing/2014/main" id="{00000000-0008-0000-0400-00000A000000}"/>
            </a:ext>
          </a:extLst>
        </xdr:cNvPr>
        <xdr:cNvSpPr txBox="1"/>
      </xdr:nvSpPr>
      <xdr:spPr>
        <a:xfrm>
          <a:off x="5482114" y="5646595"/>
          <a:ext cx="65" cy="125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lIns="0" tIns="0" rIns="0" bIns="0" rtlCol="0" anchor="t">
          <a:spAutoFit/>
        </a:bodyPr>
        <a:lstStyle/>
        <a:p>
          <a:endParaRPr lang="en-GB" sz="800">
            <a:solidFill>
              <a:srgbClr val="0000FF"/>
            </a:solidFill>
          </a:endParaRPr>
        </a:p>
      </xdr:txBody>
    </xdr:sp>
    <xdr:clientData/>
  </xdr:oneCellAnchor>
  <xdr:twoCellAnchor editAs="oneCell">
    <xdr:from>
      <xdr:col>0</xdr:col>
      <xdr:colOff>0</xdr:colOff>
      <xdr:row>23</xdr:row>
      <xdr:rowOff>0</xdr:rowOff>
    </xdr:from>
    <xdr:to>
      <xdr:col>9</xdr:col>
      <xdr:colOff>638735</xdr:colOff>
      <xdr:row>24</xdr:row>
      <xdr:rowOff>0</xdr:rowOff>
    </xdr:to>
    <xdr:pic>
      <xdr:nvPicPr>
        <xdr:cNvPr id="15" name="Picture 14">
          <a:extLst>
            <a:ext uri="{FF2B5EF4-FFF2-40B4-BE49-F238E27FC236}">
              <a16:creationId xmlns:a16="http://schemas.microsoft.com/office/drawing/2014/main" id="{00000000-0008-0000-04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810250"/>
          <a:ext cx="10318516" cy="642937"/>
        </a:xfrm>
        <a:prstGeom prst="rect">
          <a:avLst/>
        </a:prstGeom>
      </xdr:spPr>
    </xdr:pic>
    <xdr:clientData/>
  </xdr:twoCellAnchor>
  <xdr:twoCellAnchor editAs="oneCell">
    <xdr:from>
      <xdr:col>1</xdr:col>
      <xdr:colOff>267543</xdr:colOff>
      <xdr:row>1</xdr:row>
      <xdr:rowOff>449638</xdr:rowOff>
    </xdr:from>
    <xdr:to>
      <xdr:col>1</xdr:col>
      <xdr:colOff>2676327</xdr:colOff>
      <xdr:row>1</xdr:row>
      <xdr:rowOff>754892</xdr:rowOff>
    </xdr:to>
    <xdr:pic>
      <xdr:nvPicPr>
        <xdr:cNvPr id="5" name="Picture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0949" y="1080669"/>
          <a:ext cx="2408784" cy="305254"/>
        </a:xfrm>
        <a:prstGeom prst="rect">
          <a:avLst/>
        </a:prstGeom>
      </xdr:spPr>
    </xdr:pic>
    <xdr:clientData/>
  </xdr:twoCellAnchor>
  <xdr:oneCellAnchor>
    <xdr:from>
      <xdr:col>9</xdr:col>
      <xdr:colOff>196842</xdr:colOff>
      <xdr:row>23</xdr:row>
      <xdr:rowOff>166685</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B6951375-6D01-40D8-9FBA-EA077BAC0720}"/>
            </a:ext>
          </a:extLst>
        </xdr:cNvPr>
        <xdr:cNvSpPr txBox="1"/>
      </xdr:nvSpPr>
      <xdr:spPr>
        <a:xfrm>
          <a:off x="9864717" y="6310310"/>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7</xdr:col>
      <xdr:colOff>238126</xdr:colOff>
      <xdr:row>22</xdr:row>
      <xdr:rowOff>130968</xdr:rowOff>
    </xdr:from>
    <xdr:to>
      <xdr:col>10</xdr:col>
      <xdr:colOff>559593</xdr:colOff>
      <xdr:row>34</xdr:row>
      <xdr:rowOff>76187</xdr:rowOff>
    </xdr:to>
    <xdr:grpSp>
      <xdr:nvGrpSpPr>
        <xdr:cNvPr id="124" name="Group 123">
          <a:extLst>
            <a:ext uri="{FF2B5EF4-FFF2-40B4-BE49-F238E27FC236}">
              <a16:creationId xmlns:a16="http://schemas.microsoft.com/office/drawing/2014/main" id="{00000000-0008-0000-0500-00007C000000}"/>
            </a:ext>
          </a:extLst>
        </xdr:cNvPr>
        <xdr:cNvGrpSpPr/>
      </xdr:nvGrpSpPr>
      <xdr:grpSpPr>
        <a:xfrm>
          <a:off x="6401361" y="6518321"/>
          <a:ext cx="3873732" cy="2455337"/>
          <a:chOff x="3699636" y="3086108"/>
          <a:chExt cx="3386964" cy="3024932"/>
        </a:xfrm>
      </xdr:grpSpPr>
      <xdr:grpSp>
        <xdr:nvGrpSpPr>
          <xdr:cNvPr id="125" name="Group 124">
            <a:extLst>
              <a:ext uri="{FF2B5EF4-FFF2-40B4-BE49-F238E27FC236}">
                <a16:creationId xmlns:a16="http://schemas.microsoft.com/office/drawing/2014/main" id="{00000000-0008-0000-0500-00007D000000}"/>
              </a:ext>
            </a:extLst>
          </xdr:cNvPr>
          <xdr:cNvGrpSpPr/>
        </xdr:nvGrpSpPr>
        <xdr:grpSpPr>
          <a:xfrm>
            <a:off x="3699636" y="3304598"/>
            <a:ext cx="3386964" cy="2806442"/>
            <a:chOff x="4398136" y="2485448"/>
            <a:chExt cx="3386964" cy="2806442"/>
          </a:xfrm>
        </xdr:grpSpPr>
        <xdr:grpSp>
          <xdr:nvGrpSpPr>
            <xdr:cNvPr id="152" name="Group 151">
              <a:extLst>
                <a:ext uri="{FF2B5EF4-FFF2-40B4-BE49-F238E27FC236}">
                  <a16:creationId xmlns:a16="http://schemas.microsoft.com/office/drawing/2014/main" id="{00000000-0008-0000-0500-000098000000}"/>
                </a:ext>
              </a:extLst>
            </xdr:cNvPr>
            <xdr:cNvGrpSpPr/>
          </xdr:nvGrpSpPr>
          <xdr:grpSpPr>
            <a:xfrm>
              <a:off x="4672393" y="5136543"/>
              <a:ext cx="3112707" cy="155347"/>
              <a:chOff x="4672393" y="5136543"/>
              <a:chExt cx="3112707" cy="155347"/>
            </a:xfrm>
          </xdr:grpSpPr>
          <xdr:sp macro="" textlink="">
            <xdr:nvSpPr>
              <xdr:cNvPr id="195" name="Line 7">
                <a:extLst>
                  <a:ext uri="{FF2B5EF4-FFF2-40B4-BE49-F238E27FC236}">
                    <a16:creationId xmlns:a16="http://schemas.microsoft.com/office/drawing/2014/main" id="{00000000-0008-0000-0500-0000C3000000}"/>
                  </a:ext>
                </a:extLst>
              </xdr:cNvPr>
              <xdr:cNvSpPr>
                <a:spLocks noChangeShapeType="1"/>
              </xdr:cNvSpPr>
            </xdr:nvSpPr>
            <xdr:spPr bwMode="auto">
              <a:xfrm>
                <a:off x="4672393" y="5136543"/>
                <a:ext cx="3059828"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6" name="Rectangle 195">
                <a:extLst>
                  <a:ext uri="{FF2B5EF4-FFF2-40B4-BE49-F238E27FC236}">
                    <a16:creationId xmlns:a16="http://schemas.microsoft.com/office/drawing/2014/main" id="{00000000-0008-0000-0500-0000C4000000}"/>
                  </a:ext>
                </a:extLst>
              </xdr:cNvPr>
              <xdr:cNvSpPr>
                <a:spLocks noChangeArrowheads="1"/>
              </xdr:cNvSpPr>
            </xdr:nvSpPr>
            <xdr:spPr bwMode="auto">
              <a:xfrm>
                <a:off x="7567798" y="5184168"/>
                <a:ext cx="217302"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min</a:t>
                </a:r>
                <a:endParaRPr lang="en-US" altLang="en-US" sz="2000">
                  <a:solidFill>
                    <a:schemeClr val="tx1"/>
                  </a:solidFill>
                  <a:cs typeface="Arial" charset="0"/>
                </a:endParaRPr>
              </a:p>
            </xdr:txBody>
          </xdr:sp>
          <xdr:sp macro="" textlink="">
            <xdr:nvSpPr>
              <xdr:cNvPr id="197" name="Line 11">
                <a:extLst>
                  <a:ext uri="{FF2B5EF4-FFF2-40B4-BE49-F238E27FC236}">
                    <a16:creationId xmlns:a16="http://schemas.microsoft.com/office/drawing/2014/main" id="{00000000-0008-0000-0500-0000C5000000}"/>
                  </a:ext>
                </a:extLst>
              </xdr:cNvPr>
              <xdr:cNvSpPr>
                <a:spLocks noChangeShapeType="1"/>
              </xdr:cNvSpPr>
            </xdr:nvSpPr>
            <xdr:spPr bwMode="auto">
              <a:xfrm>
                <a:off x="475778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8" name="Line 12">
                <a:extLst>
                  <a:ext uri="{FF2B5EF4-FFF2-40B4-BE49-F238E27FC236}">
                    <a16:creationId xmlns:a16="http://schemas.microsoft.com/office/drawing/2014/main" id="{00000000-0008-0000-0500-0000C6000000}"/>
                  </a:ext>
                </a:extLst>
              </xdr:cNvPr>
              <xdr:cNvSpPr>
                <a:spLocks noChangeShapeType="1"/>
              </xdr:cNvSpPr>
            </xdr:nvSpPr>
            <xdr:spPr bwMode="auto">
              <a:xfrm>
                <a:off x="484389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9" name="Line 13">
                <a:extLst>
                  <a:ext uri="{FF2B5EF4-FFF2-40B4-BE49-F238E27FC236}">
                    <a16:creationId xmlns:a16="http://schemas.microsoft.com/office/drawing/2014/main" id="{00000000-0008-0000-0500-0000C7000000}"/>
                  </a:ext>
                </a:extLst>
              </xdr:cNvPr>
              <xdr:cNvSpPr>
                <a:spLocks noChangeShapeType="1"/>
              </xdr:cNvSpPr>
            </xdr:nvSpPr>
            <xdr:spPr bwMode="auto">
              <a:xfrm>
                <a:off x="4930010"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0" name="Line 14">
                <a:extLst>
                  <a:ext uri="{FF2B5EF4-FFF2-40B4-BE49-F238E27FC236}">
                    <a16:creationId xmlns:a16="http://schemas.microsoft.com/office/drawing/2014/main" id="{00000000-0008-0000-0500-0000C8000000}"/>
                  </a:ext>
                </a:extLst>
              </xdr:cNvPr>
              <xdr:cNvSpPr>
                <a:spLocks noChangeShapeType="1"/>
              </xdr:cNvSpPr>
            </xdr:nvSpPr>
            <xdr:spPr bwMode="auto">
              <a:xfrm>
                <a:off x="501540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1" name="Line 15">
                <a:extLst>
                  <a:ext uri="{FF2B5EF4-FFF2-40B4-BE49-F238E27FC236}">
                    <a16:creationId xmlns:a16="http://schemas.microsoft.com/office/drawing/2014/main" id="{00000000-0008-0000-0500-0000C9000000}"/>
                  </a:ext>
                </a:extLst>
              </xdr:cNvPr>
              <xdr:cNvSpPr>
                <a:spLocks noChangeShapeType="1"/>
              </xdr:cNvSpPr>
            </xdr:nvSpPr>
            <xdr:spPr bwMode="auto">
              <a:xfrm>
                <a:off x="5101516"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2" name="Rectangle 201">
                <a:extLst>
                  <a:ext uri="{FF2B5EF4-FFF2-40B4-BE49-F238E27FC236}">
                    <a16:creationId xmlns:a16="http://schemas.microsoft.com/office/drawing/2014/main" id="{00000000-0008-0000-0500-0000CA000000}"/>
                  </a:ext>
                </a:extLst>
              </xdr:cNvPr>
              <xdr:cNvSpPr>
                <a:spLocks noChangeArrowheads="1"/>
              </xdr:cNvSpPr>
            </xdr:nvSpPr>
            <xdr:spPr bwMode="auto">
              <a:xfrm>
                <a:off x="5035537" y="5180992"/>
                <a:ext cx="166060"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0.1</a:t>
                </a:r>
                <a:endParaRPr lang="en-US" altLang="en-US" sz="2000">
                  <a:solidFill>
                    <a:schemeClr val="tx1"/>
                  </a:solidFill>
                  <a:cs typeface="Arial" charset="0"/>
                </a:endParaRPr>
              </a:p>
            </xdr:txBody>
          </xdr:sp>
          <xdr:sp macro="" textlink="">
            <xdr:nvSpPr>
              <xdr:cNvPr id="203" name="Line 17">
                <a:extLst>
                  <a:ext uri="{FF2B5EF4-FFF2-40B4-BE49-F238E27FC236}">
                    <a16:creationId xmlns:a16="http://schemas.microsoft.com/office/drawing/2014/main" id="{00000000-0008-0000-0500-0000CB000000}"/>
                  </a:ext>
                </a:extLst>
              </xdr:cNvPr>
              <xdr:cNvSpPr>
                <a:spLocks noChangeShapeType="1"/>
              </xdr:cNvSpPr>
            </xdr:nvSpPr>
            <xdr:spPr bwMode="auto">
              <a:xfrm>
                <a:off x="518762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4" name="Line 18">
                <a:extLst>
                  <a:ext uri="{FF2B5EF4-FFF2-40B4-BE49-F238E27FC236}">
                    <a16:creationId xmlns:a16="http://schemas.microsoft.com/office/drawing/2014/main" id="{00000000-0008-0000-0500-0000CC000000}"/>
                  </a:ext>
                </a:extLst>
              </xdr:cNvPr>
              <xdr:cNvSpPr>
                <a:spLocks noChangeShapeType="1"/>
              </xdr:cNvSpPr>
            </xdr:nvSpPr>
            <xdr:spPr bwMode="auto">
              <a:xfrm>
                <a:off x="527302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5" name="Line 19">
                <a:extLst>
                  <a:ext uri="{FF2B5EF4-FFF2-40B4-BE49-F238E27FC236}">
                    <a16:creationId xmlns:a16="http://schemas.microsoft.com/office/drawing/2014/main" id="{00000000-0008-0000-0500-0000CD000000}"/>
                  </a:ext>
                </a:extLst>
              </xdr:cNvPr>
              <xdr:cNvSpPr>
                <a:spLocks noChangeShapeType="1"/>
              </xdr:cNvSpPr>
            </xdr:nvSpPr>
            <xdr:spPr bwMode="auto">
              <a:xfrm>
                <a:off x="535841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6" name="Line 20">
                <a:extLst>
                  <a:ext uri="{FF2B5EF4-FFF2-40B4-BE49-F238E27FC236}">
                    <a16:creationId xmlns:a16="http://schemas.microsoft.com/office/drawing/2014/main" id="{00000000-0008-0000-0500-0000CE000000}"/>
                  </a:ext>
                </a:extLst>
              </xdr:cNvPr>
              <xdr:cNvSpPr>
                <a:spLocks noChangeShapeType="1"/>
              </xdr:cNvSpPr>
            </xdr:nvSpPr>
            <xdr:spPr bwMode="auto">
              <a:xfrm>
                <a:off x="5444526"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7" name="Line 21">
                <a:extLst>
                  <a:ext uri="{FF2B5EF4-FFF2-40B4-BE49-F238E27FC236}">
                    <a16:creationId xmlns:a16="http://schemas.microsoft.com/office/drawing/2014/main" id="{00000000-0008-0000-0500-0000CF000000}"/>
                  </a:ext>
                </a:extLst>
              </xdr:cNvPr>
              <xdr:cNvSpPr>
                <a:spLocks noChangeShapeType="1"/>
              </xdr:cNvSpPr>
            </xdr:nvSpPr>
            <xdr:spPr bwMode="auto">
              <a:xfrm>
                <a:off x="5530638"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08" name="Rectangle 207">
                <a:extLst>
                  <a:ext uri="{FF2B5EF4-FFF2-40B4-BE49-F238E27FC236}">
                    <a16:creationId xmlns:a16="http://schemas.microsoft.com/office/drawing/2014/main" id="{00000000-0008-0000-0500-0000D0000000}"/>
                  </a:ext>
                </a:extLst>
              </xdr:cNvPr>
              <xdr:cNvSpPr>
                <a:spLocks noChangeArrowheads="1"/>
              </xdr:cNvSpPr>
            </xdr:nvSpPr>
            <xdr:spPr bwMode="auto">
              <a:xfrm>
                <a:off x="5464658" y="5180994"/>
                <a:ext cx="157029"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0.2</a:t>
                </a:r>
                <a:endParaRPr lang="en-US" altLang="en-US" sz="2000">
                  <a:solidFill>
                    <a:schemeClr val="tx1"/>
                  </a:solidFill>
                  <a:cs typeface="Arial" charset="0"/>
                </a:endParaRPr>
              </a:p>
            </xdr:txBody>
          </xdr:sp>
          <xdr:sp macro="" textlink="">
            <xdr:nvSpPr>
              <xdr:cNvPr id="209" name="Line 23">
                <a:extLst>
                  <a:ext uri="{FF2B5EF4-FFF2-40B4-BE49-F238E27FC236}">
                    <a16:creationId xmlns:a16="http://schemas.microsoft.com/office/drawing/2014/main" id="{00000000-0008-0000-0500-0000D1000000}"/>
                  </a:ext>
                </a:extLst>
              </xdr:cNvPr>
              <xdr:cNvSpPr>
                <a:spLocks noChangeShapeType="1"/>
              </xdr:cNvSpPr>
            </xdr:nvSpPr>
            <xdr:spPr bwMode="auto">
              <a:xfrm>
                <a:off x="561603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0" name="Line 24">
                <a:extLst>
                  <a:ext uri="{FF2B5EF4-FFF2-40B4-BE49-F238E27FC236}">
                    <a16:creationId xmlns:a16="http://schemas.microsoft.com/office/drawing/2014/main" id="{00000000-0008-0000-0500-0000D2000000}"/>
                  </a:ext>
                </a:extLst>
              </xdr:cNvPr>
              <xdr:cNvSpPr>
                <a:spLocks noChangeShapeType="1"/>
              </xdr:cNvSpPr>
            </xdr:nvSpPr>
            <xdr:spPr bwMode="auto">
              <a:xfrm>
                <a:off x="5702143"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1" name="Line 25">
                <a:extLst>
                  <a:ext uri="{FF2B5EF4-FFF2-40B4-BE49-F238E27FC236}">
                    <a16:creationId xmlns:a16="http://schemas.microsoft.com/office/drawing/2014/main" id="{00000000-0008-0000-0500-0000D3000000}"/>
                  </a:ext>
                </a:extLst>
              </xdr:cNvPr>
              <xdr:cNvSpPr>
                <a:spLocks noChangeShapeType="1"/>
              </xdr:cNvSpPr>
            </xdr:nvSpPr>
            <xdr:spPr bwMode="auto">
              <a:xfrm>
                <a:off x="578825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2" name="Line 26">
                <a:extLst>
                  <a:ext uri="{FF2B5EF4-FFF2-40B4-BE49-F238E27FC236}">
                    <a16:creationId xmlns:a16="http://schemas.microsoft.com/office/drawing/2014/main" id="{00000000-0008-0000-0500-0000D4000000}"/>
                  </a:ext>
                </a:extLst>
              </xdr:cNvPr>
              <xdr:cNvSpPr>
                <a:spLocks noChangeShapeType="1"/>
              </xdr:cNvSpPr>
            </xdr:nvSpPr>
            <xdr:spPr bwMode="auto">
              <a:xfrm>
                <a:off x="587364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3" name="Line 27">
                <a:extLst>
                  <a:ext uri="{FF2B5EF4-FFF2-40B4-BE49-F238E27FC236}">
                    <a16:creationId xmlns:a16="http://schemas.microsoft.com/office/drawing/2014/main" id="{00000000-0008-0000-0500-0000D5000000}"/>
                  </a:ext>
                </a:extLst>
              </xdr:cNvPr>
              <xdr:cNvSpPr>
                <a:spLocks noChangeShapeType="1"/>
              </xdr:cNvSpPr>
            </xdr:nvSpPr>
            <xdr:spPr bwMode="auto">
              <a:xfrm>
                <a:off x="5959043"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4" name="Rectangle 213">
                <a:extLst>
                  <a:ext uri="{FF2B5EF4-FFF2-40B4-BE49-F238E27FC236}">
                    <a16:creationId xmlns:a16="http://schemas.microsoft.com/office/drawing/2014/main" id="{00000000-0008-0000-0500-0000D6000000}"/>
                  </a:ext>
                </a:extLst>
              </xdr:cNvPr>
              <xdr:cNvSpPr>
                <a:spLocks noChangeArrowheads="1"/>
              </xdr:cNvSpPr>
            </xdr:nvSpPr>
            <xdr:spPr bwMode="auto">
              <a:xfrm>
                <a:off x="5893781" y="5180992"/>
                <a:ext cx="118690"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0.3</a:t>
                </a:r>
                <a:endParaRPr lang="en-US" altLang="en-US" sz="2000">
                  <a:solidFill>
                    <a:schemeClr val="tx1"/>
                  </a:solidFill>
                  <a:cs typeface="Arial" charset="0"/>
                </a:endParaRPr>
              </a:p>
            </xdr:txBody>
          </xdr:sp>
          <xdr:sp macro="" textlink="">
            <xdr:nvSpPr>
              <xdr:cNvPr id="215" name="Line 29">
                <a:extLst>
                  <a:ext uri="{FF2B5EF4-FFF2-40B4-BE49-F238E27FC236}">
                    <a16:creationId xmlns:a16="http://schemas.microsoft.com/office/drawing/2014/main" id="{00000000-0008-0000-0500-0000D7000000}"/>
                  </a:ext>
                </a:extLst>
              </xdr:cNvPr>
              <xdr:cNvSpPr>
                <a:spLocks noChangeShapeType="1"/>
              </xdr:cNvSpPr>
            </xdr:nvSpPr>
            <xdr:spPr bwMode="auto">
              <a:xfrm>
                <a:off x="604515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6" name="Line 30">
                <a:extLst>
                  <a:ext uri="{FF2B5EF4-FFF2-40B4-BE49-F238E27FC236}">
                    <a16:creationId xmlns:a16="http://schemas.microsoft.com/office/drawing/2014/main" id="{00000000-0008-0000-0500-0000D8000000}"/>
                  </a:ext>
                </a:extLst>
              </xdr:cNvPr>
              <xdr:cNvSpPr>
                <a:spLocks noChangeShapeType="1"/>
              </xdr:cNvSpPr>
            </xdr:nvSpPr>
            <xdr:spPr bwMode="auto">
              <a:xfrm>
                <a:off x="6131266"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7" name="Line 31">
                <a:extLst>
                  <a:ext uri="{FF2B5EF4-FFF2-40B4-BE49-F238E27FC236}">
                    <a16:creationId xmlns:a16="http://schemas.microsoft.com/office/drawing/2014/main" id="{00000000-0008-0000-0500-0000D9000000}"/>
                  </a:ext>
                </a:extLst>
              </xdr:cNvPr>
              <xdr:cNvSpPr>
                <a:spLocks noChangeShapeType="1"/>
              </xdr:cNvSpPr>
            </xdr:nvSpPr>
            <xdr:spPr bwMode="auto">
              <a:xfrm>
                <a:off x="6217377"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8" name="Line 32">
                <a:extLst>
                  <a:ext uri="{FF2B5EF4-FFF2-40B4-BE49-F238E27FC236}">
                    <a16:creationId xmlns:a16="http://schemas.microsoft.com/office/drawing/2014/main" id="{00000000-0008-0000-0500-0000DA000000}"/>
                  </a:ext>
                </a:extLst>
              </xdr:cNvPr>
              <xdr:cNvSpPr>
                <a:spLocks noChangeShapeType="1"/>
              </xdr:cNvSpPr>
            </xdr:nvSpPr>
            <xdr:spPr bwMode="auto">
              <a:xfrm>
                <a:off x="630277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19" name="Line 33">
                <a:extLst>
                  <a:ext uri="{FF2B5EF4-FFF2-40B4-BE49-F238E27FC236}">
                    <a16:creationId xmlns:a16="http://schemas.microsoft.com/office/drawing/2014/main" id="{00000000-0008-0000-0500-0000DB000000}"/>
                  </a:ext>
                </a:extLst>
              </xdr:cNvPr>
              <xdr:cNvSpPr>
                <a:spLocks noChangeShapeType="1"/>
              </xdr:cNvSpPr>
            </xdr:nvSpPr>
            <xdr:spPr bwMode="auto">
              <a:xfrm>
                <a:off x="6388882"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0" name="Rectangle 219">
                <a:extLst>
                  <a:ext uri="{FF2B5EF4-FFF2-40B4-BE49-F238E27FC236}">
                    <a16:creationId xmlns:a16="http://schemas.microsoft.com/office/drawing/2014/main" id="{00000000-0008-0000-0500-0000DC000000}"/>
                  </a:ext>
                </a:extLst>
              </xdr:cNvPr>
              <xdr:cNvSpPr>
                <a:spLocks noChangeArrowheads="1"/>
              </xdr:cNvSpPr>
            </xdr:nvSpPr>
            <xdr:spPr bwMode="auto">
              <a:xfrm>
                <a:off x="6322904" y="5180992"/>
                <a:ext cx="12919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0.4</a:t>
                </a:r>
                <a:endParaRPr lang="en-US" altLang="en-US" sz="2000">
                  <a:solidFill>
                    <a:schemeClr val="tx1"/>
                  </a:solidFill>
                  <a:cs typeface="Arial" charset="0"/>
                </a:endParaRPr>
              </a:p>
            </xdr:txBody>
          </xdr:sp>
          <xdr:sp macro="" textlink="">
            <xdr:nvSpPr>
              <xdr:cNvPr id="221" name="Line 35">
                <a:extLst>
                  <a:ext uri="{FF2B5EF4-FFF2-40B4-BE49-F238E27FC236}">
                    <a16:creationId xmlns:a16="http://schemas.microsoft.com/office/drawing/2014/main" id="{00000000-0008-0000-0500-0000DD000000}"/>
                  </a:ext>
                </a:extLst>
              </xdr:cNvPr>
              <xdr:cNvSpPr>
                <a:spLocks noChangeShapeType="1"/>
              </xdr:cNvSpPr>
            </xdr:nvSpPr>
            <xdr:spPr bwMode="auto">
              <a:xfrm>
                <a:off x="647499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2" name="Line 36">
                <a:extLst>
                  <a:ext uri="{FF2B5EF4-FFF2-40B4-BE49-F238E27FC236}">
                    <a16:creationId xmlns:a16="http://schemas.microsoft.com/office/drawing/2014/main" id="{00000000-0008-0000-0500-0000DE000000}"/>
                  </a:ext>
                </a:extLst>
              </xdr:cNvPr>
              <xdr:cNvSpPr>
                <a:spLocks noChangeShapeType="1"/>
              </xdr:cNvSpPr>
            </xdr:nvSpPr>
            <xdr:spPr bwMode="auto">
              <a:xfrm>
                <a:off x="6560388"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3" name="Line 37">
                <a:extLst>
                  <a:ext uri="{FF2B5EF4-FFF2-40B4-BE49-F238E27FC236}">
                    <a16:creationId xmlns:a16="http://schemas.microsoft.com/office/drawing/2014/main" id="{00000000-0008-0000-0500-0000DF000000}"/>
                  </a:ext>
                </a:extLst>
              </xdr:cNvPr>
              <xdr:cNvSpPr>
                <a:spLocks noChangeShapeType="1"/>
              </xdr:cNvSpPr>
            </xdr:nvSpPr>
            <xdr:spPr bwMode="auto">
              <a:xfrm>
                <a:off x="664578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4" name="Line 38">
                <a:extLst>
                  <a:ext uri="{FF2B5EF4-FFF2-40B4-BE49-F238E27FC236}">
                    <a16:creationId xmlns:a16="http://schemas.microsoft.com/office/drawing/2014/main" id="{00000000-0008-0000-0500-0000E0000000}"/>
                  </a:ext>
                </a:extLst>
              </xdr:cNvPr>
              <xdr:cNvSpPr>
                <a:spLocks noChangeShapeType="1"/>
              </xdr:cNvSpPr>
            </xdr:nvSpPr>
            <xdr:spPr bwMode="auto">
              <a:xfrm>
                <a:off x="6731893"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5" name="Line 39">
                <a:extLst>
                  <a:ext uri="{FF2B5EF4-FFF2-40B4-BE49-F238E27FC236}">
                    <a16:creationId xmlns:a16="http://schemas.microsoft.com/office/drawing/2014/main" id="{00000000-0008-0000-0500-0000E1000000}"/>
                  </a:ext>
                </a:extLst>
              </xdr:cNvPr>
              <xdr:cNvSpPr>
                <a:spLocks noChangeShapeType="1"/>
              </xdr:cNvSpPr>
            </xdr:nvSpPr>
            <xdr:spPr bwMode="auto">
              <a:xfrm>
                <a:off x="6818005"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6" name="Rectangle 225">
                <a:extLst>
                  <a:ext uri="{FF2B5EF4-FFF2-40B4-BE49-F238E27FC236}">
                    <a16:creationId xmlns:a16="http://schemas.microsoft.com/office/drawing/2014/main" id="{00000000-0008-0000-0500-0000E2000000}"/>
                  </a:ext>
                </a:extLst>
              </xdr:cNvPr>
              <xdr:cNvSpPr>
                <a:spLocks noChangeArrowheads="1"/>
              </xdr:cNvSpPr>
            </xdr:nvSpPr>
            <xdr:spPr bwMode="auto">
              <a:xfrm>
                <a:off x="6752026" y="5180992"/>
                <a:ext cx="139704"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0.5</a:t>
                </a:r>
                <a:endParaRPr lang="en-US" altLang="en-US" sz="2000">
                  <a:solidFill>
                    <a:schemeClr val="tx1"/>
                  </a:solidFill>
                  <a:cs typeface="Arial" charset="0"/>
                </a:endParaRPr>
              </a:p>
            </xdr:txBody>
          </xdr:sp>
          <xdr:sp macro="" textlink="">
            <xdr:nvSpPr>
              <xdr:cNvPr id="227" name="Line 41">
                <a:extLst>
                  <a:ext uri="{FF2B5EF4-FFF2-40B4-BE49-F238E27FC236}">
                    <a16:creationId xmlns:a16="http://schemas.microsoft.com/office/drawing/2014/main" id="{00000000-0008-0000-0500-0000E3000000}"/>
                  </a:ext>
                </a:extLst>
              </xdr:cNvPr>
              <xdr:cNvSpPr>
                <a:spLocks noChangeShapeType="1"/>
              </xdr:cNvSpPr>
            </xdr:nvSpPr>
            <xdr:spPr bwMode="auto">
              <a:xfrm>
                <a:off x="6903399"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8" name="Line 42">
                <a:extLst>
                  <a:ext uri="{FF2B5EF4-FFF2-40B4-BE49-F238E27FC236}">
                    <a16:creationId xmlns:a16="http://schemas.microsoft.com/office/drawing/2014/main" id="{00000000-0008-0000-0500-0000E4000000}"/>
                  </a:ext>
                </a:extLst>
              </xdr:cNvPr>
              <xdr:cNvSpPr>
                <a:spLocks noChangeShapeType="1"/>
              </xdr:cNvSpPr>
            </xdr:nvSpPr>
            <xdr:spPr bwMode="auto">
              <a:xfrm>
                <a:off x="6989510"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29" name="Line 43">
                <a:extLst>
                  <a:ext uri="{FF2B5EF4-FFF2-40B4-BE49-F238E27FC236}">
                    <a16:creationId xmlns:a16="http://schemas.microsoft.com/office/drawing/2014/main" id="{00000000-0008-0000-0500-0000E5000000}"/>
                  </a:ext>
                </a:extLst>
              </xdr:cNvPr>
              <xdr:cNvSpPr>
                <a:spLocks noChangeShapeType="1"/>
              </xdr:cNvSpPr>
            </xdr:nvSpPr>
            <xdr:spPr bwMode="auto">
              <a:xfrm>
                <a:off x="707562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0" name="Line 44">
                <a:extLst>
                  <a:ext uri="{FF2B5EF4-FFF2-40B4-BE49-F238E27FC236}">
                    <a16:creationId xmlns:a16="http://schemas.microsoft.com/office/drawing/2014/main" id="{00000000-0008-0000-0500-0000E6000000}"/>
                  </a:ext>
                </a:extLst>
              </xdr:cNvPr>
              <xdr:cNvSpPr>
                <a:spLocks noChangeShapeType="1"/>
              </xdr:cNvSpPr>
            </xdr:nvSpPr>
            <xdr:spPr bwMode="auto">
              <a:xfrm>
                <a:off x="7161015"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1" name="Line 45">
                <a:extLst>
                  <a:ext uri="{FF2B5EF4-FFF2-40B4-BE49-F238E27FC236}">
                    <a16:creationId xmlns:a16="http://schemas.microsoft.com/office/drawing/2014/main" id="{00000000-0008-0000-0500-0000E7000000}"/>
                  </a:ext>
                </a:extLst>
              </xdr:cNvPr>
              <xdr:cNvSpPr>
                <a:spLocks noChangeShapeType="1"/>
              </xdr:cNvSpPr>
            </xdr:nvSpPr>
            <xdr:spPr bwMode="auto">
              <a:xfrm>
                <a:off x="7246409"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2" name="Rectangle 231">
                <a:extLst>
                  <a:ext uri="{FF2B5EF4-FFF2-40B4-BE49-F238E27FC236}">
                    <a16:creationId xmlns:a16="http://schemas.microsoft.com/office/drawing/2014/main" id="{00000000-0008-0000-0500-0000E8000000}"/>
                  </a:ext>
                </a:extLst>
              </xdr:cNvPr>
              <xdr:cNvSpPr>
                <a:spLocks noChangeArrowheads="1"/>
              </xdr:cNvSpPr>
            </xdr:nvSpPr>
            <xdr:spPr bwMode="auto">
              <a:xfrm>
                <a:off x="7181148" y="5180992"/>
                <a:ext cx="13067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0.6</a:t>
                </a:r>
                <a:endParaRPr lang="en-US" altLang="en-US" sz="2000">
                  <a:solidFill>
                    <a:schemeClr val="tx1"/>
                  </a:solidFill>
                  <a:cs typeface="Arial" charset="0"/>
                </a:endParaRPr>
              </a:p>
            </xdr:txBody>
          </xdr:sp>
          <xdr:sp macro="" textlink="">
            <xdr:nvSpPr>
              <xdr:cNvPr id="233" name="Line 47">
                <a:extLst>
                  <a:ext uri="{FF2B5EF4-FFF2-40B4-BE49-F238E27FC236}">
                    <a16:creationId xmlns:a16="http://schemas.microsoft.com/office/drawing/2014/main" id="{00000000-0008-0000-0500-0000E9000000}"/>
                  </a:ext>
                </a:extLst>
              </xdr:cNvPr>
              <xdr:cNvSpPr>
                <a:spLocks noChangeShapeType="1"/>
              </xdr:cNvSpPr>
            </xdr:nvSpPr>
            <xdr:spPr bwMode="auto">
              <a:xfrm>
                <a:off x="7332521"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4" name="Line 48">
                <a:extLst>
                  <a:ext uri="{FF2B5EF4-FFF2-40B4-BE49-F238E27FC236}">
                    <a16:creationId xmlns:a16="http://schemas.microsoft.com/office/drawing/2014/main" id="{00000000-0008-0000-0500-0000EA000000}"/>
                  </a:ext>
                </a:extLst>
              </xdr:cNvPr>
              <xdr:cNvSpPr>
                <a:spLocks noChangeShapeType="1"/>
              </xdr:cNvSpPr>
            </xdr:nvSpPr>
            <xdr:spPr bwMode="auto">
              <a:xfrm>
                <a:off x="7418632"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5" name="Line 49">
                <a:extLst>
                  <a:ext uri="{FF2B5EF4-FFF2-40B4-BE49-F238E27FC236}">
                    <a16:creationId xmlns:a16="http://schemas.microsoft.com/office/drawing/2014/main" id="{00000000-0008-0000-0500-0000EB000000}"/>
                  </a:ext>
                </a:extLst>
              </xdr:cNvPr>
              <xdr:cNvSpPr>
                <a:spLocks noChangeShapeType="1"/>
              </xdr:cNvSpPr>
            </xdr:nvSpPr>
            <xdr:spPr bwMode="auto">
              <a:xfrm>
                <a:off x="7504744"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6" name="Line 50">
                <a:extLst>
                  <a:ext uri="{FF2B5EF4-FFF2-40B4-BE49-F238E27FC236}">
                    <a16:creationId xmlns:a16="http://schemas.microsoft.com/office/drawing/2014/main" id="{00000000-0008-0000-0500-0000EC000000}"/>
                  </a:ext>
                </a:extLst>
              </xdr:cNvPr>
              <xdr:cNvSpPr>
                <a:spLocks noChangeShapeType="1"/>
              </xdr:cNvSpPr>
            </xdr:nvSpPr>
            <xdr:spPr bwMode="auto">
              <a:xfrm>
                <a:off x="7590138" y="5136543"/>
                <a:ext cx="0" cy="2222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237" name="Line 51">
                <a:extLst>
                  <a:ext uri="{FF2B5EF4-FFF2-40B4-BE49-F238E27FC236}">
                    <a16:creationId xmlns:a16="http://schemas.microsoft.com/office/drawing/2014/main" id="{00000000-0008-0000-0500-0000ED000000}"/>
                  </a:ext>
                </a:extLst>
              </xdr:cNvPr>
              <xdr:cNvSpPr>
                <a:spLocks noChangeShapeType="1"/>
              </xdr:cNvSpPr>
            </xdr:nvSpPr>
            <xdr:spPr bwMode="auto">
              <a:xfrm>
                <a:off x="7676249"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nvGrpSpPr>
            <xdr:cNvPr id="153" name="Group 152">
              <a:extLst>
                <a:ext uri="{FF2B5EF4-FFF2-40B4-BE49-F238E27FC236}">
                  <a16:creationId xmlns:a16="http://schemas.microsoft.com/office/drawing/2014/main" id="{00000000-0008-0000-0500-000099000000}"/>
                </a:ext>
              </a:extLst>
            </xdr:cNvPr>
            <xdr:cNvGrpSpPr/>
          </xdr:nvGrpSpPr>
          <xdr:grpSpPr>
            <a:xfrm>
              <a:off x="4398136" y="2485448"/>
              <a:ext cx="293741" cy="2803267"/>
              <a:chOff x="4398136" y="2485448"/>
              <a:chExt cx="293741" cy="2803267"/>
            </a:xfrm>
          </xdr:grpSpPr>
          <xdr:sp macro="" textlink="">
            <xdr:nvSpPr>
              <xdr:cNvPr id="154" name="Line 9">
                <a:extLst>
                  <a:ext uri="{FF2B5EF4-FFF2-40B4-BE49-F238E27FC236}">
                    <a16:creationId xmlns:a16="http://schemas.microsoft.com/office/drawing/2014/main" id="{00000000-0008-0000-0500-00009A000000}"/>
                  </a:ext>
                </a:extLst>
              </xdr:cNvPr>
              <xdr:cNvSpPr>
                <a:spLocks noChangeShapeType="1"/>
              </xdr:cNvSpPr>
            </xdr:nvSpPr>
            <xdr:spPr bwMode="auto">
              <a:xfrm>
                <a:off x="4672393" y="5136543"/>
                <a:ext cx="0" cy="44449"/>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5" name="Rectangle 154">
                <a:extLst>
                  <a:ext uri="{FF2B5EF4-FFF2-40B4-BE49-F238E27FC236}">
                    <a16:creationId xmlns:a16="http://schemas.microsoft.com/office/drawing/2014/main" id="{00000000-0008-0000-0500-00009B000000}"/>
                  </a:ext>
                </a:extLst>
              </xdr:cNvPr>
              <xdr:cNvSpPr>
                <a:spLocks noChangeArrowheads="1"/>
              </xdr:cNvSpPr>
            </xdr:nvSpPr>
            <xdr:spPr bwMode="auto">
              <a:xfrm>
                <a:off x="4658150" y="5180993"/>
                <a:ext cx="3372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eaLnBrk="1" hangingPunct="1">
                  <a:spcBef>
                    <a:spcPct val="0"/>
                  </a:spcBef>
                  <a:buClrTx/>
                  <a:buSzTx/>
                  <a:buFontTx/>
                  <a:buNone/>
                </a:pPr>
                <a:r>
                  <a:rPr lang="en-US" altLang="en-US" sz="700">
                    <a:cs typeface="Arial" charset="0"/>
                  </a:rPr>
                  <a:t>0</a:t>
                </a:r>
                <a:endParaRPr lang="en-US" altLang="en-US" sz="2000">
                  <a:solidFill>
                    <a:schemeClr val="tx1"/>
                  </a:solidFill>
                  <a:cs typeface="Arial" charset="0"/>
                </a:endParaRPr>
              </a:p>
            </xdr:txBody>
          </xdr:sp>
          <xdr:sp macro="" textlink="">
            <xdr:nvSpPr>
              <xdr:cNvPr id="156" name="Line 52">
                <a:extLst>
                  <a:ext uri="{FF2B5EF4-FFF2-40B4-BE49-F238E27FC236}">
                    <a16:creationId xmlns:a16="http://schemas.microsoft.com/office/drawing/2014/main" id="{00000000-0008-0000-0500-00009C000000}"/>
                  </a:ext>
                </a:extLst>
              </xdr:cNvPr>
              <xdr:cNvSpPr>
                <a:spLocks noChangeShapeType="1"/>
              </xdr:cNvSpPr>
            </xdr:nvSpPr>
            <xdr:spPr bwMode="auto">
              <a:xfrm flipV="1">
                <a:off x="4672393" y="2491798"/>
                <a:ext cx="0" cy="2644745"/>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7" name="Rectangle 156">
                <a:extLst>
                  <a:ext uri="{FF2B5EF4-FFF2-40B4-BE49-F238E27FC236}">
                    <a16:creationId xmlns:a16="http://schemas.microsoft.com/office/drawing/2014/main" id="{00000000-0008-0000-0500-00009D000000}"/>
                  </a:ext>
                </a:extLst>
              </xdr:cNvPr>
              <xdr:cNvSpPr>
                <a:spLocks noChangeArrowheads="1"/>
              </xdr:cNvSpPr>
            </xdr:nvSpPr>
            <xdr:spPr bwMode="auto">
              <a:xfrm>
                <a:off x="4398136" y="2485448"/>
                <a:ext cx="23389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mAU</a:t>
                </a:r>
                <a:endParaRPr lang="en-US" altLang="en-US" sz="2000">
                  <a:solidFill>
                    <a:schemeClr val="tx1"/>
                  </a:solidFill>
                  <a:cs typeface="Arial" charset="0"/>
                </a:endParaRPr>
              </a:p>
            </xdr:txBody>
          </xdr:sp>
          <xdr:sp macro="" textlink="">
            <xdr:nvSpPr>
              <xdr:cNvPr id="158" name="Line 54">
                <a:extLst>
                  <a:ext uri="{FF2B5EF4-FFF2-40B4-BE49-F238E27FC236}">
                    <a16:creationId xmlns:a16="http://schemas.microsoft.com/office/drawing/2014/main" id="{00000000-0008-0000-0500-00009E000000}"/>
                  </a:ext>
                </a:extLst>
              </xdr:cNvPr>
              <xdr:cNvSpPr>
                <a:spLocks noChangeShapeType="1"/>
              </xdr:cNvSpPr>
            </xdr:nvSpPr>
            <xdr:spPr bwMode="auto">
              <a:xfrm flipH="1">
                <a:off x="4664500" y="5093682"/>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9" name="Line 55">
                <a:extLst>
                  <a:ext uri="{FF2B5EF4-FFF2-40B4-BE49-F238E27FC236}">
                    <a16:creationId xmlns:a16="http://schemas.microsoft.com/office/drawing/2014/main" id="{00000000-0008-0000-0500-00009F000000}"/>
                  </a:ext>
                </a:extLst>
              </xdr:cNvPr>
              <xdr:cNvSpPr>
                <a:spLocks noChangeShapeType="1"/>
              </xdr:cNvSpPr>
            </xdr:nvSpPr>
            <xdr:spPr bwMode="auto">
              <a:xfrm flipH="1">
                <a:off x="4655171" y="5004783"/>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0" name="Rectangle 159">
                <a:extLst>
                  <a:ext uri="{FF2B5EF4-FFF2-40B4-BE49-F238E27FC236}">
                    <a16:creationId xmlns:a16="http://schemas.microsoft.com/office/drawing/2014/main" id="{00000000-0008-0000-0500-0000A0000000}"/>
                  </a:ext>
                </a:extLst>
              </xdr:cNvPr>
              <xdr:cNvSpPr>
                <a:spLocks noChangeArrowheads="1"/>
              </xdr:cNvSpPr>
            </xdr:nvSpPr>
            <xdr:spPr bwMode="auto">
              <a:xfrm>
                <a:off x="4598306" y="4952395"/>
                <a:ext cx="33727"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0</a:t>
                </a:r>
                <a:endParaRPr lang="en-US" altLang="en-US" sz="2000">
                  <a:solidFill>
                    <a:schemeClr val="tx1"/>
                  </a:solidFill>
                  <a:cs typeface="Arial" charset="0"/>
                </a:endParaRPr>
              </a:p>
            </xdr:txBody>
          </xdr:sp>
          <xdr:sp macro="" textlink="">
            <xdr:nvSpPr>
              <xdr:cNvPr id="161" name="Line 57">
                <a:extLst>
                  <a:ext uri="{FF2B5EF4-FFF2-40B4-BE49-F238E27FC236}">
                    <a16:creationId xmlns:a16="http://schemas.microsoft.com/office/drawing/2014/main" id="{00000000-0008-0000-0500-0000A1000000}"/>
                  </a:ext>
                </a:extLst>
              </xdr:cNvPr>
              <xdr:cNvSpPr>
                <a:spLocks noChangeShapeType="1"/>
              </xdr:cNvSpPr>
            </xdr:nvSpPr>
            <xdr:spPr bwMode="auto">
              <a:xfrm flipH="1">
                <a:off x="4664500" y="4915884"/>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2" name="Line 58">
                <a:extLst>
                  <a:ext uri="{FF2B5EF4-FFF2-40B4-BE49-F238E27FC236}">
                    <a16:creationId xmlns:a16="http://schemas.microsoft.com/office/drawing/2014/main" id="{00000000-0008-0000-0500-0000A2000000}"/>
                  </a:ext>
                </a:extLst>
              </xdr:cNvPr>
              <xdr:cNvSpPr>
                <a:spLocks noChangeShapeType="1"/>
              </xdr:cNvSpPr>
            </xdr:nvSpPr>
            <xdr:spPr bwMode="auto">
              <a:xfrm flipH="1">
                <a:off x="4664500" y="4826985"/>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3" name="Line 59">
                <a:extLst>
                  <a:ext uri="{FF2B5EF4-FFF2-40B4-BE49-F238E27FC236}">
                    <a16:creationId xmlns:a16="http://schemas.microsoft.com/office/drawing/2014/main" id="{00000000-0008-0000-0500-0000A3000000}"/>
                  </a:ext>
                </a:extLst>
              </xdr:cNvPr>
              <xdr:cNvSpPr>
                <a:spLocks noChangeShapeType="1"/>
              </xdr:cNvSpPr>
            </xdr:nvSpPr>
            <xdr:spPr bwMode="auto">
              <a:xfrm flipH="1">
                <a:off x="4664500" y="4738086"/>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4" name="Line 60">
                <a:extLst>
                  <a:ext uri="{FF2B5EF4-FFF2-40B4-BE49-F238E27FC236}">
                    <a16:creationId xmlns:a16="http://schemas.microsoft.com/office/drawing/2014/main" id="{00000000-0008-0000-0500-0000A4000000}"/>
                  </a:ext>
                </a:extLst>
              </xdr:cNvPr>
              <xdr:cNvSpPr>
                <a:spLocks noChangeShapeType="1"/>
              </xdr:cNvSpPr>
            </xdr:nvSpPr>
            <xdr:spPr bwMode="auto">
              <a:xfrm flipH="1">
                <a:off x="4655171" y="4650774"/>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5" name="Rectangle 164">
                <a:extLst>
                  <a:ext uri="{FF2B5EF4-FFF2-40B4-BE49-F238E27FC236}">
                    <a16:creationId xmlns:a16="http://schemas.microsoft.com/office/drawing/2014/main" id="{00000000-0008-0000-0500-0000A5000000}"/>
                  </a:ext>
                </a:extLst>
              </xdr:cNvPr>
              <xdr:cNvSpPr>
                <a:spLocks noChangeArrowheads="1"/>
              </xdr:cNvSpPr>
            </xdr:nvSpPr>
            <xdr:spPr bwMode="auto">
              <a:xfrm>
                <a:off x="4546148" y="4598388"/>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eaLnBrk="1" hangingPunct="1">
                  <a:spcBef>
                    <a:spcPct val="0"/>
                  </a:spcBef>
                  <a:buClrTx/>
                  <a:buSzTx/>
                  <a:buFontTx/>
                  <a:buNone/>
                </a:pPr>
                <a:r>
                  <a:rPr lang="en-US" altLang="en-US" sz="700">
                    <a:cs typeface="Arial" charset="0"/>
                  </a:rPr>
                  <a:t>20</a:t>
                </a:r>
                <a:endParaRPr lang="en-US" altLang="en-US" sz="2000">
                  <a:solidFill>
                    <a:schemeClr val="tx1"/>
                  </a:solidFill>
                  <a:cs typeface="Arial" charset="0"/>
                </a:endParaRPr>
              </a:p>
            </xdr:txBody>
          </xdr:sp>
          <xdr:sp macro="" textlink="">
            <xdr:nvSpPr>
              <xdr:cNvPr id="166" name="Line 62">
                <a:extLst>
                  <a:ext uri="{FF2B5EF4-FFF2-40B4-BE49-F238E27FC236}">
                    <a16:creationId xmlns:a16="http://schemas.microsoft.com/office/drawing/2014/main" id="{00000000-0008-0000-0500-0000A6000000}"/>
                  </a:ext>
                </a:extLst>
              </xdr:cNvPr>
              <xdr:cNvSpPr>
                <a:spLocks noChangeShapeType="1"/>
              </xdr:cNvSpPr>
            </xdr:nvSpPr>
            <xdr:spPr bwMode="auto">
              <a:xfrm flipH="1">
                <a:off x="4664500" y="4561875"/>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7" name="Line 63">
                <a:extLst>
                  <a:ext uri="{FF2B5EF4-FFF2-40B4-BE49-F238E27FC236}">
                    <a16:creationId xmlns:a16="http://schemas.microsoft.com/office/drawing/2014/main" id="{00000000-0008-0000-0500-0000A7000000}"/>
                  </a:ext>
                </a:extLst>
              </xdr:cNvPr>
              <xdr:cNvSpPr>
                <a:spLocks noChangeShapeType="1"/>
              </xdr:cNvSpPr>
            </xdr:nvSpPr>
            <xdr:spPr bwMode="auto">
              <a:xfrm flipH="1">
                <a:off x="4664500" y="4472976"/>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8" name="Line 64">
                <a:extLst>
                  <a:ext uri="{FF2B5EF4-FFF2-40B4-BE49-F238E27FC236}">
                    <a16:creationId xmlns:a16="http://schemas.microsoft.com/office/drawing/2014/main" id="{00000000-0008-0000-0500-0000A8000000}"/>
                  </a:ext>
                </a:extLst>
              </xdr:cNvPr>
              <xdr:cNvSpPr>
                <a:spLocks noChangeShapeType="1"/>
              </xdr:cNvSpPr>
            </xdr:nvSpPr>
            <xdr:spPr bwMode="auto">
              <a:xfrm flipH="1">
                <a:off x="4664500" y="438407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69" name="Line 65">
                <a:extLst>
                  <a:ext uri="{FF2B5EF4-FFF2-40B4-BE49-F238E27FC236}">
                    <a16:creationId xmlns:a16="http://schemas.microsoft.com/office/drawing/2014/main" id="{00000000-0008-0000-0500-0000A9000000}"/>
                  </a:ext>
                </a:extLst>
              </xdr:cNvPr>
              <xdr:cNvSpPr>
                <a:spLocks noChangeShapeType="1"/>
              </xdr:cNvSpPr>
            </xdr:nvSpPr>
            <xdr:spPr bwMode="auto">
              <a:xfrm flipH="1">
                <a:off x="4655171" y="4296766"/>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0" name="Rectangle 169">
                <a:extLst>
                  <a:ext uri="{FF2B5EF4-FFF2-40B4-BE49-F238E27FC236}">
                    <a16:creationId xmlns:a16="http://schemas.microsoft.com/office/drawing/2014/main" id="{00000000-0008-0000-0500-0000AA000000}"/>
                  </a:ext>
                </a:extLst>
              </xdr:cNvPr>
              <xdr:cNvSpPr>
                <a:spLocks noChangeArrowheads="1"/>
              </xdr:cNvSpPr>
            </xdr:nvSpPr>
            <xdr:spPr bwMode="auto">
              <a:xfrm>
                <a:off x="4518307" y="4244378"/>
                <a:ext cx="113726"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40</a:t>
                </a:r>
                <a:endParaRPr lang="en-US" altLang="en-US" sz="2000">
                  <a:solidFill>
                    <a:schemeClr val="tx1"/>
                  </a:solidFill>
                  <a:cs typeface="Arial" charset="0"/>
                </a:endParaRPr>
              </a:p>
            </xdr:txBody>
          </xdr:sp>
          <xdr:sp macro="" textlink="">
            <xdr:nvSpPr>
              <xdr:cNvPr id="171" name="Line 67">
                <a:extLst>
                  <a:ext uri="{FF2B5EF4-FFF2-40B4-BE49-F238E27FC236}">
                    <a16:creationId xmlns:a16="http://schemas.microsoft.com/office/drawing/2014/main" id="{00000000-0008-0000-0500-0000AB000000}"/>
                  </a:ext>
                </a:extLst>
              </xdr:cNvPr>
              <xdr:cNvSpPr>
                <a:spLocks noChangeShapeType="1"/>
              </xdr:cNvSpPr>
            </xdr:nvSpPr>
            <xdr:spPr bwMode="auto">
              <a:xfrm flipH="1">
                <a:off x="4664500" y="420786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2" name="Line 68">
                <a:extLst>
                  <a:ext uri="{FF2B5EF4-FFF2-40B4-BE49-F238E27FC236}">
                    <a16:creationId xmlns:a16="http://schemas.microsoft.com/office/drawing/2014/main" id="{00000000-0008-0000-0500-0000AC000000}"/>
                  </a:ext>
                </a:extLst>
              </xdr:cNvPr>
              <xdr:cNvSpPr>
                <a:spLocks noChangeShapeType="1"/>
              </xdr:cNvSpPr>
            </xdr:nvSpPr>
            <xdr:spPr bwMode="auto">
              <a:xfrm flipH="1">
                <a:off x="4664500" y="411896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3" name="Line 69">
                <a:extLst>
                  <a:ext uri="{FF2B5EF4-FFF2-40B4-BE49-F238E27FC236}">
                    <a16:creationId xmlns:a16="http://schemas.microsoft.com/office/drawing/2014/main" id="{00000000-0008-0000-0500-0000AD000000}"/>
                  </a:ext>
                </a:extLst>
              </xdr:cNvPr>
              <xdr:cNvSpPr>
                <a:spLocks noChangeShapeType="1"/>
              </xdr:cNvSpPr>
            </xdr:nvSpPr>
            <xdr:spPr bwMode="auto">
              <a:xfrm flipH="1">
                <a:off x="4664500" y="403006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4" name="Line 70">
                <a:extLst>
                  <a:ext uri="{FF2B5EF4-FFF2-40B4-BE49-F238E27FC236}">
                    <a16:creationId xmlns:a16="http://schemas.microsoft.com/office/drawing/2014/main" id="{00000000-0008-0000-0500-0000AE000000}"/>
                  </a:ext>
                </a:extLst>
              </xdr:cNvPr>
              <xdr:cNvSpPr>
                <a:spLocks noChangeShapeType="1"/>
              </xdr:cNvSpPr>
            </xdr:nvSpPr>
            <xdr:spPr bwMode="auto">
              <a:xfrm flipH="1">
                <a:off x="4655171" y="3942757"/>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5" name="Rectangle 174">
                <a:extLst>
                  <a:ext uri="{FF2B5EF4-FFF2-40B4-BE49-F238E27FC236}">
                    <a16:creationId xmlns:a16="http://schemas.microsoft.com/office/drawing/2014/main" id="{00000000-0008-0000-0500-0000AF000000}"/>
                  </a:ext>
                </a:extLst>
              </xdr:cNvPr>
              <xdr:cNvSpPr>
                <a:spLocks noChangeArrowheads="1"/>
              </xdr:cNvSpPr>
            </xdr:nvSpPr>
            <xdr:spPr bwMode="auto">
              <a:xfrm>
                <a:off x="4508538" y="3890370"/>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60</a:t>
                </a:r>
                <a:endParaRPr lang="en-US" altLang="en-US" sz="2000">
                  <a:solidFill>
                    <a:schemeClr val="tx1"/>
                  </a:solidFill>
                  <a:cs typeface="Arial" charset="0"/>
                </a:endParaRPr>
              </a:p>
            </xdr:txBody>
          </xdr:sp>
          <xdr:sp macro="" textlink="">
            <xdr:nvSpPr>
              <xdr:cNvPr id="176" name="Line 72">
                <a:extLst>
                  <a:ext uri="{FF2B5EF4-FFF2-40B4-BE49-F238E27FC236}">
                    <a16:creationId xmlns:a16="http://schemas.microsoft.com/office/drawing/2014/main" id="{00000000-0008-0000-0500-0000B0000000}"/>
                  </a:ext>
                </a:extLst>
              </xdr:cNvPr>
              <xdr:cNvSpPr>
                <a:spLocks noChangeShapeType="1"/>
              </xdr:cNvSpPr>
            </xdr:nvSpPr>
            <xdr:spPr bwMode="auto">
              <a:xfrm flipH="1">
                <a:off x="4664500" y="385385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7" name="Line 73">
                <a:extLst>
                  <a:ext uri="{FF2B5EF4-FFF2-40B4-BE49-F238E27FC236}">
                    <a16:creationId xmlns:a16="http://schemas.microsoft.com/office/drawing/2014/main" id="{00000000-0008-0000-0500-0000B1000000}"/>
                  </a:ext>
                </a:extLst>
              </xdr:cNvPr>
              <xdr:cNvSpPr>
                <a:spLocks noChangeShapeType="1"/>
              </xdr:cNvSpPr>
            </xdr:nvSpPr>
            <xdr:spPr bwMode="auto">
              <a:xfrm flipH="1">
                <a:off x="4664500" y="376495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8" name="Line 74">
                <a:extLst>
                  <a:ext uri="{FF2B5EF4-FFF2-40B4-BE49-F238E27FC236}">
                    <a16:creationId xmlns:a16="http://schemas.microsoft.com/office/drawing/2014/main" id="{00000000-0008-0000-0500-0000B2000000}"/>
                  </a:ext>
                </a:extLst>
              </xdr:cNvPr>
              <xdr:cNvSpPr>
                <a:spLocks noChangeShapeType="1"/>
              </xdr:cNvSpPr>
            </xdr:nvSpPr>
            <xdr:spPr bwMode="auto">
              <a:xfrm flipH="1">
                <a:off x="4664500" y="3676060"/>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79" name="Line 75">
                <a:extLst>
                  <a:ext uri="{FF2B5EF4-FFF2-40B4-BE49-F238E27FC236}">
                    <a16:creationId xmlns:a16="http://schemas.microsoft.com/office/drawing/2014/main" id="{00000000-0008-0000-0500-0000B3000000}"/>
                  </a:ext>
                </a:extLst>
              </xdr:cNvPr>
              <xdr:cNvSpPr>
                <a:spLocks noChangeShapeType="1"/>
              </xdr:cNvSpPr>
            </xdr:nvSpPr>
            <xdr:spPr bwMode="auto">
              <a:xfrm flipH="1">
                <a:off x="4655171" y="3588749"/>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0" name="Rectangle 179">
                <a:extLst>
                  <a:ext uri="{FF2B5EF4-FFF2-40B4-BE49-F238E27FC236}">
                    <a16:creationId xmlns:a16="http://schemas.microsoft.com/office/drawing/2014/main" id="{00000000-0008-0000-0500-0000B4000000}"/>
                  </a:ext>
                </a:extLst>
              </xdr:cNvPr>
              <xdr:cNvSpPr>
                <a:spLocks noChangeArrowheads="1"/>
              </xdr:cNvSpPr>
            </xdr:nvSpPr>
            <xdr:spPr bwMode="auto">
              <a:xfrm>
                <a:off x="4508538" y="3537948"/>
                <a:ext cx="123495"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80</a:t>
                </a:r>
                <a:endParaRPr lang="en-US" altLang="en-US" sz="2000">
                  <a:solidFill>
                    <a:schemeClr val="tx1"/>
                  </a:solidFill>
                  <a:cs typeface="Arial" charset="0"/>
                </a:endParaRPr>
              </a:p>
            </xdr:txBody>
          </xdr:sp>
          <xdr:sp macro="" textlink="">
            <xdr:nvSpPr>
              <xdr:cNvPr id="181" name="Line 77">
                <a:extLst>
                  <a:ext uri="{FF2B5EF4-FFF2-40B4-BE49-F238E27FC236}">
                    <a16:creationId xmlns:a16="http://schemas.microsoft.com/office/drawing/2014/main" id="{00000000-0008-0000-0500-0000B5000000}"/>
                  </a:ext>
                </a:extLst>
              </xdr:cNvPr>
              <xdr:cNvSpPr>
                <a:spLocks noChangeShapeType="1"/>
              </xdr:cNvSpPr>
            </xdr:nvSpPr>
            <xdr:spPr bwMode="auto">
              <a:xfrm flipH="1">
                <a:off x="4664500" y="3501437"/>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2" name="Line 78">
                <a:extLst>
                  <a:ext uri="{FF2B5EF4-FFF2-40B4-BE49-F238E27FC236}">
                    <a16:creationId xmlns:a16="http://schemas.microsoft.com/office/drawing/2014/main" id="{00000000-0008-0000-0500-0000B6000000}"/>
                  </a:ext>
                </a:extLst>
              </xdr:cNvPr>
              <xdr:cNvSpPr>
                <a:spLocks noChangeShapeType="1"/>
              </xdr:cNvSpPr>
            </xdr:nvSpPr>
            <xdr:spPr bwMode="auto">
              <a:xfrm flipH="1">
                <a:off x="4664500" y="3412538"/>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3" name="Line 79">
                <a:extLst>
                  <a:ext uri="{FF2B5EF4-FFF2-40B4-BE49-F238E27FC236}">
                    <a16:creationId xmlns:a16="http://schemas.microsoft.com/office/drawing/2014/main" id="{00000000-0008-0000-0500-0000B7000000}"/>
                  </a:ext>
                </a:extLst>
              </xdr:cNvPr>
              <xdr:cNvSpPr>
                <a:spLocks noChangeShapeType="1"/>
              </xdr:cNvSpPr>
            </xdr:nvSpPr>
            <xdr:spPr bwMode="auto">
              <a:xfrm flipH="1">
                <a:off x="4664500" y="3323639"/>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4" name="Line 80">
                <a:extLst>
                  <a:ext uri="{FF2B5EF4-FFF2-40B4-BE49-F238E27FC236}">
                    <a16:creationId xmlns:a16="http://schemas.microsoft.com/office/drawing/2014/main" id="{00000000-0008-0000-0500-0000B8000000}"/>
                  </a:ext>
                </a:extLst>
              </xdr:cNvPr>
              <xdr:cNvSpPr>
                <a:spLocks noChangeShapeType="1"/>
              </xdr:cNvSpPr>
            </xdr:nvSpPr>
            <xdr:spPr bwMode="auto">
              <a:xfrm flipH="1">
                <a:off x="4655171" y="3234740"/>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5" name="Rectangle 184">
                <a:extLst>
                  <a:ext uri="{FF2B5EF4-FFF2-40B4-BE49-F238E27FC236}">
                    <a16:creationId xmlns:a16="http://schemas.microsoft.com/office/drawing/2014/main" id="{00000000-0008-0000-0500-0000B9000000}"/>
                  </a:ext>
                </a:extLst>
              </xdr:cNvPr>
              <xdr:cNvSpPr>
                <a:spLocks noChangeArrowheads="1"/>
              </xdr:cNvSpPr>
            </xdr:nvSpPr>
            <xdr:spPr bwMode="auto">
              <a:xfrm>
                <a:off x="4481544" y="3183941"/>
                <a:ext cx="150489"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100</a:t>
                </a:r>
                <a:endParaRPr lang="en-US" altLang="en-US" sz="2000">
                  <a:solidFill>
                    <a:schemeClr val="tx1"/>
                  </a:solidFill>
                  <a:cs typeface="Arial" charset="0"/>
                </a:endParaRPr>
              </a:p>
            </xdr:txBody>
          </xdr:sp>
          <xdr:sp macro="" textlink="">
            <xdr:nvSpPr>
              <xdr:cNvPr id="186" name="Line 82">
                <a:extLst>
                  <a:ext uri="{FF2B5EF4-FFF2-40B4-BE49-F238E27FC236}">
                    <a16:creationId xmlns:a16="http://schemas.microsoft.com/office/drawing/2014/main" id="{00000000-0008-0000-0500-0000BA000000}"/>
                  </a:ext>
                </a:extLst>
              </xdr:cNvPr>
              <xdr:cNvSpPr>
                <a:spLocks noChangeShapeType="1"/>
              </xdr:cNvSpPr>
            </xdr:nvSpPr>
            <xdr:spPr bwMode="auto">
              <a:xfrm flipH="1">
                <a:off x="4664500" y="314584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7" name="Line 83">
                <a:extLst>
                  <a:ext uri="{FF2B5EF4-FFF2-40B4-BE49-F238E27FC236}">
                    <a16:creationId xmlns:a16="http://schemas.microsoft.com/office/drawing/2014/main" id="{00000000-0008-0000-0500-0000BB000000}"/>
                  </a:ext>
                </a:extLst>
              </xdr:cNvPr>
              <xdr:cNvSpPr>
                <a:spLocks noChangeShapeType="1"/>
              </xdr:cNvSpPr>
            </xdr:nvSpPr>
            <xdr:spPr bwMode="auto">
              <a:xfrm flipH="1">
                <a:off x="4664500" y="3058530"/>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8" name="Line 84">
                <a:extLst>
                  <a:ext uri="{FF2B5EF4-FFF2-40B4-BE49-F238E27FC236}">
                    <a16:creationId xmlns:a16="http://schemas.microsoft.com/office/drawing/2014/main" id="{00000000-0008-0000-0500-0000BC000000}"/>
                  </a:ext>
                </a:extLst>
              </xdr:cNvPr>
              <xdr:cNvSpPr>
                <a:spLocks noChangeShapeType="1"/>
              </xdr:cNvSpPr>
            </xdr:nvSpPr>
            <xdr:spPr bwMode="auto">
              <a:xfrm flipH="1">
                <a:off x="4664500" y="296963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89" name="Line 85">
                <a:extLst>
                  <a:ext uri="{FF2B5EF4-FFF2-40B4-BE49-F238E27FC236}">
                    <a16:creationId xmlns:a16="http://schemas.microsoft.com/office/drawing/2014/main" id="{00000000-0008-0000-0500-0000BD000000}"/>
                  </a:ext>
                </a:extLst>
              </xdr:cNvPr>
              <xdr:cNvSpPr>
                <a:spLocks noChangeShapeType="1"/>
              </xdr:cNvSpPr>
            </xdr:nvSpPr>
            <xdr:spPr bwMode="auto">
              <a:xfrm flipH="1">
                <a:off x="4655171" y="2880732"/>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0" name="Rectangle 189">
                <a:extLst>
                  <a:ext uri="{FF2B5EF4-FFF2-40B4-BE49-F238E27FC236}">
                    <a16:creationId xmlns:a16="http://schemas.microsoft.com/office/drawing/2014/main" id="{00000000-0008-0000-0500-0000BE000000}"/>
                  </a:ext>
                </a:extLst>
              </xdr:cNvPr>
              <xdr:cNvSpPr>
                <a:spLocks noChangeArrowheads="1"/>
              </xdr:cNvSpPr>
            </xdr:nvSpPr>
            <xdr:spPr bwMode="auto">
              <a:xfrm>
                <a:off x="4471775" y="2829931"/>
                <a:ext cx="160258" cy="107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r" eaLnBrk="1" hangingPunct="1">
                  <a:spcBef>
                    <a:spcPct val="0"/>
                  </a:spcBef>
                  <a:buClrTx/>
                  <a:buSzTx/>
                  <a:buFontTx/>
                  <a:buNone/>
                </a:pPr>
                <a:r>
                  <a:rPr lang="en-US" altLang="en-US" sz="700">
                    <a:cs typeface="Arial" charset="0"/>
                  </a:rPr>
                  <a:t>120</a:t>
                </a:r>
                <a:endParaRPr lang="en-US" altLang="en-US" sz="2000">
                  <a:solidFill>
                    <a:schemeClr val="tx1"/>
                  </a:solidFill>
                  <a:cs typeface="Arial" charset="0"/>
                </a:endParaRPr>
              </a:p>
            </xdr:txBody>
          </xdr:sp>
          <xdr:sp macro="" textlink="">
            <xdr:nvSpPr>
              <xdr:cNvPr id="191" name="Line 87">
                <a:extLst>
                  <a:ext uri="{FF2B5EF4-FFF2-40B4-BE49-F238E27FC236}">
                    <a16:creationId xmlns:a16="http://schemas.microsoft.com/office/drawing/2014/main" id="{00000000-0008-0000-0500-0000BF000000}"/>
                  </a:ext>
                </a:extLst>
              </xdr:cNvPr>
              <xdr:cNvSpPr>
                <a:spLocks noChangeShapeType="1"/>
              </xdr:cNvSpPr>
            </xdr:nvSpPr>
            <xdr:spPr bwMode="auto">
              <a:xfrm flipH="1">
                <a:off x="4664500" y="2791833"/>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2" name="Line 88">
                <a:extLst>
                  <a:ext uri="{FF2B5EF4-FFF2-40B4-BE49-F238E27FC236}">
                    <a16:creationId xmlns:a16="http://schemas.microsoft.com/office/drawing/2014/main" id="{00000000-0008-0000-0500-0000C0000000}"/>
                  </a:ext>
                </a:extLst>
              </xdr:cNvPr>
              <xdr:cNvSpPr>
                <a:spLocks noChangeShapeType="1"/>
              </xdr:cNvSpPr>
            </xdr:nvSpPr>
            <xdr:spPr bwMode="auto">
              <a:xfrm flipH="1">
                <a:off x="4664500" y="2704521"/>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3" name="Line 89">
                <a:extLst>
                  <a:ext uri="{FF2B5EF4-FFF2-40B4-BE49-F238E27FC236}">
                    <a16:creationId xmlns:a16="http://schemas.microsoft.com/office/drawing/2014/main" id="{00000000-0008-0000-0500-0000C1000000}"/>
                  </a:ext>
                </a:extLst>
              </xdr:cNvPr>
              <xdr:cNvSpPr>
                <a:spLocks noChangeShapeType="1"/>
              </xdr:cNvSpPr>
            </xdr:nvSpPr>
            <xdr:spPr bwMode="auto">
              <a:xfrm flipH="1">
                <a:off x="4664500" y="2615622"/>
                <a:ext cx="7894"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94" name="Line 90">
                <a:extLst>
                  <a:ext uri="{FF2B5EF4-FFF2-40B4-BE49-F238E27FC236}">
                    <a16:creationId xmlns:a16="http://schemas.microsoft.com/office/drawing/2014/main" id="{00000000-0008-0000-0500-0000C2000000}"/>
                  </a:ext>
                </a:extLst>
              </xdr:cNvPr>
              <xdr:cNvSpPr>
                <a:spLocks noChangeShapeType="1"/>
              </xdr:cNvSpPr>
            </xdr:nvSpPr>
            <xdr:spPr bwMode="auto">
              <a:xfrm flipH="1">
                <a:off x="4655171" y="2526723"/>
                <a:ext cx="1722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grpSp>
        <xdr:nvGrpSpPr>
          <xdr:cNvPr id="126" name="Group 125">
            <a:extLst>
              <a:ext uri="{FF2B5EF4-FFF2-40B4-BE49-F238E27FC236}">
                <a16:creationId xmlns:a16="http://schemas.microsoft.com/office/drawing/2014/main" id="{00000000-0008-0000-0500-00007E000000}"/>
              </a:ext>
            </a:extLst>
          </xdr:cNvPr>
          <xdr:cNvGrpSpPr/>
        </xdr:nvGrpSpPr>
        <xdr:grpSpPr>
          <a:xfrm>
            <a:off x="3973893" y="3429000"/>
            <a:ext cx="3059828" cy="2398686"/>
            <a:chOff x="4672393" y="2612447"/>
            <a:chExt cx="3059828" cy="2398686"/>
          </a:xfrm>
        </xdr:grpSpPr>
        <xdr:sp macro="" textlink="">
          <xdr:nvSpPr>
            <xdr:cNvPr id="129" name="Freeform 93">
              <a:extLst>
                <a:ext uri="{FF2B5EF4-FFF2-40B4-BE49-F238E27FC236}">
                  <a16:creationId xmlns:a16="http://schemas.microsoft.com/office/drawing/2014/main" id="{00000000-0008-0000-0500-000081000000}"/>
                </a:ext>
              </a:extLst>
            </xdr:cNvPr>
            <xdr:cNvSpPr>
              <a:spLocks/>
            </xdr:cNvSpPr>
          </xdr:nvSpPr>
          <xdr:spPr bwMode="auto">
            <a:xfrm>
              <a:off x="4672393" y="2612447"/>
              <a:ext cx="1826999" cy="2398686"/>
            </a:xfrm>
            <a:custGeom>
              <a:avLst/>
              <a:gdLst>
                <a:gd name="T0" fmla="*/ 2147483647 w 2546"/>
                <a:gd name="T1" fmla="*/ 2147483647 h 1511"/>
                <a:gd name="T2" fmla="*/ 2147483647 w 2546"/>
                <a:gd name="T3" fmla="*/ 2147483647 h 1511"/>
                <a:gd name="T4" fmla="*/ 2147483647 w 2546"/>
                <a:gd name="T5" fmla="*/ 2147483647 h 1511"/>
                <a:gd name="T6" fmla="*/ 2147483647 w 2546"/>
                <a:gd name="T7" fmla="*/ 2147483647 h 1511"/>
                <a:gd name="T8" fmla="*/ 2147483647 w 2546"/>
                <a:gd name="T9" fmla="*/ 2147483647 h 1511"/>
                <a:gd name="T10" fmla="*/ 2147483647 w 2546"/>
                <a:gd name="T11" fmla="*/ 2147483647 h 1511"/>
                <a:gd name="T12" fmla="*/ 2147483647 w 2546"/>
                <a:gd name="T13" fmla="*/ 2147483647 h 1511"/>
                <a:gd name="T14" fmla="*/ 2147483647 w 2546"/>
                <a:gd name="T15" fmla="*/ 2147483647 h 1511"/>
                <a:gd name="T16" fmla="*/ 2147483647 w 2546"/>
                <a:gd name="T17" fmla="*/ 2147483647 h 1511"/>
                <a:gd name="T18" fmla="*/ 2147483647 w 2546"/>
                <a:gd name="T19" fmla="*/ 2147483647 h 1511"/>
                <a:gd name="T20" fmla="*/ 2147483647 w 2546"/>
                <a:gd name="T21" fmla="*/ 2147483647 h 1511"/>
                <a:gd name="T22" fmla="*/ 2147483647 w 2546"/>
                <a:gd name="T23" fmla="*/ 2147483647 h 1511"/>
                <a:gd name="T24" fmla="*/ 2147483647 w 2546"/>
                <a:gd name="T25" fmla="*/ 2147483647 h 1511"/>
                <a:gd name="T26" fmla="*/ 2147483647 w 2546"/>
                <a:gd name="T27" fmla="*/ 2147483647 h 1511"/>
                <a:gd name="T28" fmla="*/ 2147483647 w 2546"/>
                <a:gd name="T29" fmla="*/ 2147483647 h 1511"/>
                <a:gd name="T30" fmla="*/ 2147483647 w 2546"/>
                <a:gd name="T31" fmla="*/ 2147483647 h 1511"/>
                <a:gd name="T32" fmla="*/ 2147483647 w 2546"/>
                <a:gd name="T33" fmla="*/ 2147483647 h 1511"/>
                <a:gd name="T34" fmla="*/ 2147483647 w 2546"/>
                <a:gd name="T35" fmla="*/ 2147483647 h 1511"/>
                <a:gd name="T36" fmla="*/ 2147483647 w 2546"/>
                <a:gd name="T37" fmla="*/ 2147483647 h 1511"/>
                <a:gd name="T38" fmla="*/ 2147483647 w 2546"/>
                <a:gd name="T39" fmla="*/ 2147483647 h 1511"/>
                <a:gd name="T40" fmla="*/ 2147483647 w 2546"/>
                <a:gd name="T41" fmla="*/ 2147483647 h 1511"/>
                <a:gd name="T42" fmla="*/ 2147483647 w 2546"/>
                <a:gd name="T43" fmla="*/ 2147483647 h 1511"/>
                <a:gd name="T44" fmla="*/ 2147483647 w 2546"/>
                <a:gd name="T45" fmla="*/ 2147483647 h 1511"/>
                <a:gd name="T46" fmla="*/ 2147483647 w 2546"/>
                <a:gd name="T47" fmla="*/ 2147483647 h 1511"/>
                <a:gd name="T48" fmla="*/ 2147483647 w 2546"/>
                <a:gd name="T49" fmla="*/ 2147483647 h 1511"/>
                <a:gd name="T50" fmla="*/ 2147483647 w 2546"/>
                <a:gd name="T51" fmla="*/ 2147483647 h 1511"/>
                <a:gd name="T52" fmla="*/ 2147483647 w 2546"/>
                <a:gd name="T53" fmla="*/ 2147483647 h 1511"/>
                <a:gd name="T54" fmla="*/ 2147483647 w 2546"/>
                <a:gd name="T55" fmla="*/ 2147483647 h 1511"/>
                <a:gd name="T56" fmla="*/ 2147483647 w 2546"/>
                <a:gd name="T57" fmla="*/ 2147483647 h 1511"/>
                <a:gd name="T58" fmla="*/ 2147483647 w 2546"/>
                <a:gd name="T59" fmla="*/ 2147483647 h 1511"/>
                <a:gd name="T60" fmla="*/ 2147483647 w 2546"/>
                <a:gd name="T61" fmla="*/ 2147483647 h 1511"/>
                <a:gd name="T62" fmla="*/ 2147483647 w 2546"/>
                <a:gd name="T63" fmla="*/ 2147483647 h 1511"/>
                <a:gd name="T64" fmla="*/ 2147483647 w 2546"/>
                <a:gd name="T65" fmla="*/ 2147483647 h 1511"/>
                <a:gd name="T66" fmla="*/ 2147483647 w 2546"/>
                <a:gd name="T67" fmla="*/ 2147483647 h 1511"/>
                <a:gd name="T68" fmla="*/ 2147483647 w 2546"/>
                <a:gd name="T69" fmla="*/ 2147483647 h 1511"/>
                <a:gd name="T70" fmla="*/ 2147483647 w 2546"/>
                <a:gd name="T71" fmla="*/ 2147483647 h 1511"/>
                <a:gd name="T72" fmla="*/ 2147483647 w 2546"/>
                <a:gd name="T73" fmla="*/ 2147483647 h 1511"/>
                <a:gd name="T74" fmla="*/ 2147483647 w 2546"/>
                <a:gd name="T75" fmla="*/ 2147483647 h 1511"/>
                <a:gd name="T76" fmla="*/ 2147483647 w 2546"/>
                <a:gd name="T77" fmla="*/ 2147483647 h 1511"/>
                <a:gd name="T78" fmla="*/ 2147483647 w 2546"/>
                <a:gd name="T79" fmla="*/ 2147483647 h 1511"/>
                <a:gd name="T80" fmla="*/ 2147483647 w 2546"/>
                <a:gd name="T81" fmla="*/ 2147483647 h 1511"/>
                <a:gd name="T82" fmla="*/ 2147483647 w 2546"/>
                <a:gd name="T83" fmla="*/ 2147483647 h 1511"/>
                <a:gd name="T84" fmla="*/ 2147483647 w 2546"/>
                <a:gd name="T85" fmla="*/ 2147483647 h 1511"/>
                <a:gd name="T86" fmla="*/ 2147483647 w 2546"/>
                <a:gd name="T87" fmla="*/ 2147483647 h 1511"/>
                <a:gd name="T88" fmla="*/ 2147483647 w 2546"/>
                <a:gd name="T89" fmla="*/ 2147483647 h 1511"/>
                <a:gd name="T90" fmla="*/ 2147483647 w 2546"/>
                <a:gd name="T91" fmla="*/ 2147483647 h 1511"/>
                <a:gd name="T92" fmla="*/ 2147483647 w 2546"/>
                <a:gd name="T93" fmla="*/ 2147483647 h 1511"/>
                <a:gd name="T94" fmla="*/ 2147483647 w 2546"/>
                <a:gd name="T95" fmla="*/ 2147483647 h 1511"/>
                <a:gd name="T96" fmla="*/ 2147483647 w 2546"/>
                <a:gd name="T97" fmla="*/ 2147483647 h 1511"/>
                <a:gd name="T98" fmla="*/ 2147483647 w 2546"/>
                <a:gd name="T99" fmla="*/ 2147483647 h 1511"/>
                <a:gd name="T100" fmla="*/ 2147483647 w 2546"/>
                <a:gd name="T101" fmla="*/ 2147483647 h 1511"/>
                <a:gd name="T102" fmla="*/ 2147483647 w 2546"/>
                <a:gd name="T103" fmla="*/ 2147483647 h 1511"/>
                <a:gd name="T104" fmla="*/ 2147483647 w 2546"/>
                <a:gd name="T105" fmla="*/ 2147483647 h 1511"/>
                <a:gd name="T106" fmla="*/ 2147483647 w 2546"/>
                <a:gd name="T107" fmla="*/ 2147483647 h 1511"/>
                <a:gd name="T108" fmla="*/ 2147483647 w 2546"/>
                <a:gd name="T109" fmla="*/ 2147483647 h 1511"/>
                <a:gd name="T110" fmla="*/ 2147483647 w 2546"/>
                <a:gd name="T111" fmla="*/ 2147483647 h 1511"/>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511">
                  <a:moveTo>
                    <a:pt x="0" y="1511"/>
                  </a:moveTo>
                  <a:lnTo>
                    <a:pt x="5" y="1511"/>
                  </a:lnTo>
                  <a:lnTo>
                    <a:pt x="10" y="1511"/>
                  </a:lnTo>
                  <a:lnTo>
                    <a:pt x="15" y="1511"/>
                  </a:lnTo>
                  <a:lnTo>
                    <a:pt x="20" y="1511"/>
                  </a:lnTo>
                  <a:lnTo>
                    <a:pt x="24" y="1511"/>
                  </a:lnTo>
                  <a:lnTo>
                    <a:pt x="30" y="1511"/>
                  </a:lnTo>
                  <a:lnTo>
                    <a:pt x="35" y="1511"/>
                  </a:lnTo>
                  <a:lnTo>
                    <a:pt x="40" y="1511"/>
                  </a:lnTo>
                  <a:lnTo>
                    <a:pt x="45" y="1511"/>
                  </a:lnTo>
                  <a:lnTo>
                    <a:pt x="49" y="1511"/>
                  </a:lnTo>
                  <a:lnTo>
                    <a:pt x="55" y="1511"/>
                  </a:lnTo>
                  <a:lnTo>
                    <a:pt x="60" y="1511"/>
                  </a:lnTo>
                  <a:lnTo>
                    <a:pt x="65" y="1511"/>
                  </a:lnTo>
                  <a:lnTo>
                    <a:pt x="70" y="1511"/>
                  </a:lnTo>
                  <a:lnTo>
                    <a:pt x="74" y="1511"/>
                  </a:lnTo>
                  <a:lnTo>
                    <a:pt x="79" y="1511"/>
                  </a:lnTo>
                  <a:lnTo>
                    <a:pt x="85" y="1511"/>
                  </a:lnTo>
                  <a:lnTo>
                    <a:pt x="90" y="1511"/>
                  </a:lnTo>
                  <a:lnTo>
                    <a:pt x="94" y="1511"/>
                  </a:lnTo>
                  <a:lnTo>
                    <a:pt x="99" y="1511"/>
                  </a:lnTo>
                  <a:lnTo>
                    <a:pt x="104" y="1511"/>
                  </a:lnTo>
                  <a:lnTo>
                    <a:pt x="110" y="1511"/>
                  </a:lnTo>
                  <a:lnTo>
                    <a:pt x="115" y="1511"/>
                  </a:lnTo>
                  <a:lnTo>
                    <a:pt x="119" y="1511"/>
                  </a:lnTo>
                  <a:lnTo>
                    <a:pt x="124" y="1511"/>
                  </a:lnTo>
                  <a:lnTo>
                    <a:pt x="129" y="1511"/>
                  </a:lnTo>
                  <a:lnTo>
                    <a:pt x="135" y="1511"/>
                  </a:lnTo>
                  <a:lnTo>
                    <a:pt x="140" y="1511"/>
                  </a:lnTo>
                  <a:lnTo>
                    <a:pt x="144" y="1511"/>
                  </a:lnTo>
                  <a:lnTo>
                    <a:pt x="149" y="1511"/>
                  </a:lnTo>
                  <a:lnTo>
                    <a:pt x="154" y="1511"/>
                  </a:lnTo>
                  <a:lnTo>
                    <a:pt x="159" y="1511"/>
                  </a:lnTo>
                  <a:lnTo>
                    <a:pt x="164" y="1511"/>
                  </a:lnTo>
                  <a:lnTo>
                    <a:pt x="169" y="1511"/>
                  </a:lnTo>
                  <a:lnTo>
                    <a:pt x="174" y="1511"/>
                  </a:lnTo>
                  <a:lnTo>
                    <a:pt x="179" y="1511"/>
                  </a:lnTo>
                  <a:lnTo>
                    <a:pt x="184" y="1511"/>
                  </a:lnTo>
                  <a:lnTo>
                    <a:pt x="189" y="1511"/>
                  </a:lnTo>
                  <a:lnTo>
                    <a:pt x="194" y="1511"/>
                  </a:lnTo>
                  <a:lnTo>
                    <a:pt x="199" y="1511"/>
                  </a:lnTo>
                  <a:lnTo>
                    <a:pt x="204" y="1511"/>
                  </a:lnTo>
                  <a:lnTo>
                    <a:pt x="209" y="1511"/>
                  </a:lnTo>
                  <a:lnTo>
                    <a:pt x="214" y="1511"/>
                  </a:lnTo>
                  <a:lnTo>
                    <a:pt x="219" y="1511"/>
                  </a:lnTo>
                  <a:lnTo>
                    <a:pt x="224" y="1511"/>
                  </a:lnTo>
                  <a:lnTo>
                    <a:pt x="229" y="1511"/>
                  </a:lnTo>
                  <a:lnTo>
                    <a:pt x="234" y="1511"/>
                  </a:lnTo>
                  <a:lnTo>
                    <a:pt x="239" y="1511"/>
                  </a:lnTo>
                  <a:lnTo>
                    <a:pt x="244" y="1511"/>
                  </a:lnTo>
                  <a:lnTo>
                    <a:pt x="249" y="1511"/>
                  </a:lnTo>
                  <a:lnTo>
                    <a:pt x="254" y="1511"/>
                  </a:lnTo>
                  <a:lnTo>
                    <a:pt x="259" y="1511"/>
                  </a:lnTo>
                  <a:lnTo>
                    <a:pt x="264" y="1511"/>
                  </a:lnTo>
                  <a:lnTo>
                    <a:pt x="269" y="1511"/>
                  </a:lnTo>
                  <a:lnTo>
                    <a:pt x="274" y="1511"/>
                  </a:lnTo>
                  <a:lnTo>
                    <a:pt x="279" y="1511"/>
                  </a:lnTo>
                  <a:lnTo>
                    <a:pt x="284" y="1511"/>
                  </a:lnTo>
                  <a:lnTo>
                    <a:pt x="289" y="1511"/>
                  </a:lnTo>
                  <a:lnTo>
                    <a:pt x="294" y="1511"/>
                  </a:lnTo>
                  <a:lnTo>
                    <a:pt x="299" y="1511"/>
                  </a:lnTo>
                  <a:lnTo>
                    <a:pt x="303" y="1511"/>
                  </a:lnTo>
                  <a:lnTo>
                    <a:pt x="309" y="1511"/>
                  </a:lnTo>
                  <a:lnTo>
                    <a:pt x="314" y="1511"/>
                  </a:lnTo>
                  <a:lnTo>
                    <a:pt x="319" y="1511"/>
                  </a:lnTo>
                  <a:lnTo>
                    <a:pt x="324" y="1511"/>
                  </a:lnTo>
                  <a:lnTo>
                    <a:pt x="328" y="1511"/>
                  </a:lnTo>
                  <a:lnTo>
                    <a:pt x="334" y="1511"/>
                  </a:lnTo>
                  <a:lnTo>
                    <a:pt x="339" y="1511"/>
                  </a:lnTo>
                  <a:lnTo>
                    <a:pt x="344" y="1511"/>
                  </a:lnTo>
                  <a:lnTo>
                    <a:pt x="349" y="1511"/>
                  </a:lnTo>
                  <a:lnTo>
                    <a:pt x="353" y="1511"/>
                  </a:lnTo>
                  <a:lnTo>
                    <a:pt x="359" y="1511"/>
                  </a:lnTo>
                  <a:lnTo>
                    <a:pt x="364" y="1511"/>
                  </a:lnTo>
                  <a:lnTo>
                    <a:pt x="369" y="1511"/>
                  </a:lnTo>
                  <a:lnTo>
                    <a:pt x="373" y="1511"/>
                  </a:lnTo>
                  <a:lnTo>
                    <a:pt x="378" y="1511"/>
                  </a:lnTo>
                  <a:lnTo>
                    <a:pt x="383" y="1511"/>
                  </a:lnTo>
                  <a:lnTo>
                    <a:pt x="389" y="1511"/>
                  </a:lnTo>
                  <a:lnTo>
                    <a:pt x="394" y="1511"/>
                  </a:lnTo>
                  <a:lnTo>
                    <a:pt x="398" y="1511"/>
                  </a:lnTo>
                  <a:lnTo>
                    <a:pt x="403" y="1511"/>
                  </a:lnTo>
                  <a:lnTo>
                    <a:pt x="408" y="1511"/>
                  </a:lnTo>
                  <a:lnTo>
                    <a:pt x="414" y="1511"/>
                  </a:lnTo>
                  <a:lnTo>
                    <a:pt x="419" y="1511"/>
                  </a:lnTo>
                  <a:lnTo>
                    <a:pt x="423" y="1511"/>
                  </a:lnTo>
                  <a:lnTo>
                    <a:pt x="428" y="1511"/>
                  </a:lnTo>
                  <a:lnTo>
                    <a:pt x="433" y="1511"/>
                  </a:lnTo>
                  <a:lnTo>
                    <a:pt x="439" y="1511"/>
                  </a:lnTo>
                  <a:lnTo>
                    <a:pt x="443" y="1511"/>
                  </a:lnTo>
                  <a:lnTo>
                    <a:pt x="448" y="1511"/>
                  </a:lnTo>
                  <a:lnTo>
                    <a:pt x="453" y="1511"/>
                  </a:lnTo>
                  <a:lnTo>
                    <a:pt x="458" y="1511"/>
                  </a:lnTo>
                  <a:lnTo>
                    <a:pt x="463" y="1511"/>
                  </a:lnTo>
                  <a:lnTo>
                    <a:pt x="468" y="1511"/>
                  </a:lnTo>
                  <a:lnTo>
                    <a:pt x="473" y="1511"/>
                  </a:lnTo>
                  <a:lnTo>
                    <a:pt x="478" y="1511"/>
                  </a:lnTo>
                  <a:lnTo>
                    <a:pt x="483" y="1511"/>
                  </a:lnTo>
                  <a:lnTo>
                    <a:pt x="488" y="1511"/>
                  </a:lnTo>
                  <a:lnTo>
                    <a:pt x="493" y="1511"/>
                  </a:lnTo>
                  <a:lnTo>
                    <a:pt x="498" y="1511"/>
                  </a:lnTo>
                  <a:lnTo>
                    <a:pt x="503" y="1511"/>
                  </a:lnTo>
                  <a:lnTo>
                    <a:pt x="508" y="1511"/>
                  </a:lnTo>
                  <a:lnTo>
                    <a:pt x="513" y="1511"/>
                  </a:lnTo>
                  <a:lnTo>
                    <a:pt x="518" y="1511"/>
                  </a:lnTo>
                  <a:lnTo>
                    <a:pt x="523" y="1511"/>
                  </a:lnTo>
                  <a:lnTo>
                    <a:pt x="528" y="1511"/>
                  </a:lnTo>
                  <a:lnTo>
                    <a:pt x="533" y="1511"/>
                  </a:lnTo>
                  <a:lnTo>
                    <a:pt x="538" y="1511"/>
                  </a:lnTo>
                  <a:lnTo>
                    <a:pt x="543" y="1511"/>
                  </a:lnTo>
                  <a:lnTo>
                    <a:pt x="548" y="1511"/>
                  </a:lnTo>
                  <a:lnTo>
                    <a:pt x="553" y="1511"/>
                  </a:lnTo>
                  <a:lnTo>
                    <a:pt x="558" y="1511"/>
                  </a:lnTo>
                  <a:lnTo>
                    <a:pt x="563" y="1511"/>
                  </a:lnTo>
                  <a:lnTo>
                    <a:pt x="568" y="1511"/>
                  </a:lnTo>
                  <a:lnTo>
                    <a:pt x="573" y="1511"/>
                  </a:lnTo>
                  <a:lnTo>
                    <a:pt x="578" y="1511"/>
                  </a:lnTo>
                  <a:lnTo>
                    <a:pt x="583" y="1511"/>
                  </a:lnTo>
                  <a:lnTo>
                    <a:pt x="588" y="1511"/>
                  </a:lnTo>
                  <a:lnTo>
                    <a:pt x="593" y="1511"/>
                  </a:lnTo>
                  <a:lnTo>
                    <a:pt x="598" y="1511"/>
                  </a:lnTo>
                  <a:lnTo>
                    <a:pt x="603" y="1511"/>
                  </a:lnTo>
                  <a:lnTo>
                    <a:pt x="607" y="1511"/>
                  </a:lnTo>
                  <a:lnTo>
                    <a:pt x="613" y="1511"/>
                  </a:lnTo>
                  <a:lnTo>
                    <a:pt x="618" y="1511"/>
                  </a:lnTo>
                  <a:lnTo>
                    <a:pt x="623" y="1511"/>
                  </a:lnTo>
                  <a:lnTo>
                    <a:pt x="628" y="1511"/>
                  </a:lnTo>
                  <a:lnTo>
                    <a:pt x="632" y="1511"/>
                  </a:lnTo>
                  <a:lnTo>
                    <a:pt x="638" y="1511"/>
                  </a:lnTo>
                  <a:lnTo>
                    <a:pt x="643" y="1511"/>
                  </a:lnTo>
                  <a:lnTo>
                    <a:pt x="648" y="1511"/>
                  </a:lnTo>
                  <a:lnTo>
                    <a:pt x="652" y="1510"/>
                  </a:lnTo>
                  <a:lnTo>
                    <a:pt x="657" y="1510"/>
                  </a:lnTo>
                  <a:lnTo>
                    <a:pt x="663" y="1510"/>
                  </a:lnTo>
                  <a:lnTo>
                    <a:pt x="668" y="1510"/>
                  </a:lnTo>
                  <a:lnTo>
                    <a:pt x="673" y="1509"/>
                  </a:lnTo>
                  <a:lnTo>
                    <a:pt x="677" y="1509"/>
                  </a:lnTo>
                  <a:lnTo>
                    <a:pt x="682" y="1508"/>
                  </a:lnTo>
                  <a:lnTo>
                    <a:pt x="687" y="1508"/>
                  </a:lnTo>
                  <a:lnTo>
                    <a:pt x="693" y="1508"/>
                  </a:lnTo>
                  <a:lnTo>
                    <a:pt x="698" y="1507"/>
                  </a:lnTo>
                  <a:lnTo>
                    <a:pt x="702" y="1506"/>
                  </a:lnTo>
                  <a:lnTo>
                    <a:pt x="707" y="1505"/>
                  </a:lnTo>
                  <a:lnTo>
                    <a:pt x="712" y="1504"/>
                  </a:lnTo>
                  <a:lnTo>
                    <a:pt x="718" y="1503"/>
                  </a:lnTo>
                  <a:lnTo>
                    <a:pt x="722" y="1501"/>
                  </a:lnTo>
                  <a:lnTo>
                    <a:pt x="727" y="1500"/>
                  </a:lnTo>
                  <a:lnTo>
                    <a:pt x="732" y="1498"/>
                  </a:lnTo>
                  <a:lnTo>
                    <a:pt x="737" y="1496"/>
                  </a:lnTo>
                  <a:lnTo>
                    <a:pt x="743" y="1493"/>
                  </a:lnTo>
                  <a:lnTo>
                    <a:pt x="747" y="1491"/>
                  </a:lnTo>
                  <a:lnTo>
                    <a:pt x="752" y="1488"/>
                  </a:lnTo>
                  <a:lnTo>
                    <a:pt x="757" y="1485"/>
                  </a:lnTo>
                  <a:lnTo>
                    <a:pt x="762" y="1481"/>
                  </a:lnTo>
                  <a:lnTo>
                    <a:pt x="767" y="1477"/>
                  </a:lnTo>
                  <a:lnTo>
                    <a:pt x="772" y="1472"/>
                  </a:lnTo>
                  <a:lnTo>
                    <a:pt x="777" y="1467"/>
                  </a:lnTo>
                  <a:lnTo>
                    <a:pt x="782" y="1462"/>
                  </a:lnTo>
                  <a:lnTo>
                    <a:pt x="787" y="1456"/>
                  </a:lnTo>
                  <a:lnTo>
                    <a:pt x="792" y="1449"/>
                  </a:lnTo>
                  <a:lnTo>
                    <a:pt x="797" y="1442"/>
                  </a:lnTo>
                  <a:lnTo>
                    <a:pt x="802" y="1434"/>
                  </a:lnTo>
                  <a:lnTo>
                    <a:pt x="807" y="1426"/>
                  </a:lnTo>
                  <a:lnTo>
                    <a:pt x="812" y="1417"/>
                  </a:lnTo>
                  <a:lnTo>
                    <a:pt x="817" y="1407"/>
                  </a:lnTo>
                  <a:lnTo>
                    <a:pt x="822" y="1396"/>
                  </a:lnTo>
                  <a:lnTo>
                    <a:pt x="827" y="1385"/>
                  </a:lnTo>
                  <a:lnTo>
                    <a:pt x="832" y="1372"/>
                  </a:lnTo>
                  <a:lnTo>
                    <a:pt x="837" y="1359"/>
                  </a:lnTo>
                  <a:lnTo>
                    <a:pt x="842" y="1346"/>
                  </a:lnTo>
                  <a:lnTo>
                    <a:pt x="847" y="1332"/>
                  </a:lnTo>
                  <a:lnTo>
                    <a:pt x="852" y="1317"/>
                  </a:lnTo>
                  <a:lnTo>
                    <a:pt x="857" y="1303"/>
                  </a:lnTo>
                  <a:lnTo>
                    <a:pt x="862" y="1287"/>
                  </a:lnTo>
                  <a:lnTo>
                    <a:pt x="867" y="1271"/>
                  </a:lnTo>
                  <a:lnTo>
                    <a:pt x="872" y="1254"/>
                  </a:lnTo>
                  <a:lnTo>
                    <a:pt x="877" y="1236"/>
                  </a:lnTo>
                  <a:lnTo>
                    <a:pt x="882" y="1217"/>
                  </a:lnTo>
                  <a:lnTo>
                    <a:pt x="887" y="1198"/>
                  </a:lnTo>
                  <a:lnTo>
                    <a:pt x="892" y="1178"/>
                  </a:lnTo>
                  <a:lnTo>
                    <a:pt x="897" y="1158"/>
                  </a:lnTo>
                  <a:lnTo>
                    <a:pt x="902" y="1136"/>
                  </a:lnTo>
                  <a:lnTo>
                    <a:pt x="907" y="1114"/>
                  </a:lnTo>
                  <a:lnTo>
                    <a:pt x="912" y="1091"/>
                  </a:lnTo>
                  <a:lnTo>
                    <a:pt x="917" y="1068"/>
                  </a:lnTo>
                  <a:lnTo>
                    <a:pt x="922" y="1043"/>
                  </a:lnTo>
                  <a:lnTo>
                    <a:pt x="927" y="1019"/>
                  </a:lnTo>
                  <a:lnTo>
                    <a:pt x="932" y="993"/>
                  </a:lnTo>
                  <a:lnTo>
                    <a:pt x="936" y="967"/>
                  </a:lnTo>
                  <a:lnTo>
                    <a:pt x="942" y="940"/>
                  </a:lnTo>
                  <a:lnTo>
                    <a:pt x="947" y="913"/>
                  </a:lnTo>
                  <a:lnTo>
                    <a:pt x="952" y="885"/>
                  </a:lnTo>
                  <a:lnTo>
                    <a:pt x="956" y="857"/>
                  </a:lnTo>
                  <a:lnTo>
                    <a:pt x="961" y="829"/>
                  </a:lnTo>
                  <a:lnTo>
                    <a:pt x="967" y="801"/>
                  </a:lnTo>
                  <a:lnTo>
                    <a:pt x="972" y="772"/>
                  </a:lnTo>
                  <a:lnTo>
                    <a:pt x="977" y="743"/>
                  </a:lnTo>
                  <a:lnTo>
                    <a:pt x="981" y="714"/>
                  </a:lnTo>
                  <a:lnTo>
                    <a:pt x="986" y="684"/>
                  </a:lnTo>
                  <a:lnTo>
                    <a:pt x="992" y="655"/>
                  </a:lnTo>
                  <a:lnTo>
                    <a:pt x="997" y="625"/>
                  </a:lnTo>
                  <a:lnTo>
                    <a:pt x="1002" y="596"/>
                  </a:lnTo>
                  <a:lnTo>
                    <a:pt x="1006" y="567"/>
                  </a:lnTo>
                  <a:lnTo>
                    <a:pt x="1011" y="537"/>
                  </a:lnTo>
                  <a:lnTo>
                    <a:pt x="1016" y="506"/>
                  </a:lnTo>
                  <a:lnTo>
                    <a:pt x="1022" y="473"/>
                  </a:lnTo>
                  <a:lnTo>
                    <a:pt x="1026" y="440"/>
                  </a:lnTo>
                  <a:lnTo>
                    <a:pt x="1031" y="408"/>
                  </a:lnTo>
                  <a:lnTo>
                    <a:pt x="1036" y="375"/>
                  </a:lnTo>
                  <a:lnTo>
                    <a:pt x="1041" y="345"/>
                  </a:lnTo>
                  <a:lnTo>
                    <a:pt x="1047" y="316"/>
                  </a:lnTo>
                  <a:lnTo>
                    <a:pt x="1051" y="288"/>
                  </a:lnTo>
                  <a:lnTo>
                    <a:pt x="1056" y="260"/>
                  </a:lnTo>
                  <a:lnTo>
                    <a:pt x="1061" y="234"/>
                  </a:lnTo>
                  <a:lnTo>
                    <a:pt x="1066" y="209"/>
                  </a:lnTo>
                  <a:lnTo>
                    <a:pt x="1072" y="185"/>
                  </a:lnTo>
                  <a:lnTo>
                    <a:pt x="1076" y="163"/>
                  </a:lnTo>
                  <a:lnTo>
                    <a:pt x="1081" y="142"/>
                  </a:lnTo>
                  <a:lnTo>
                    <a:pt x="1086" y="122"/>
                  </a:lnTo>
                  <a:lnTo>
                    <a:pt x="1091" y="104"/>
                  </a:lnTo>
                  <a:lnTo>
                    <a:pt x="1096" y="86"/>
                  </a:lnTo>
                  <a:lnTo>
                    <a:pt x="1101" y="71"/>
                  </a:lnTo>
                  <a:lnTo>
                    <a:pt x="1106" y="57"/>
                  </a:lnTo>
                  <a:lnTo>
                    <a:pt x="1111" y="44"/>
                  </a:lnTo>
                  <a:lnTo>
                    <a:pt x="1116" y="33"/>
                  </a:lnTo>
                  <a:lnTo>
                    <a:pt x="1121" y="24"/>
                  </a:lnTo>
                  <a:lnTo>
                    <a:pt x="1126" y="16"/>
                  </a:lnTo>
                  <a:lnTo>
                    <a:pt x="1131" y="10"/>
                  </a:lnTo>
                  <a:lnTo>
                    <a:pt x="1136" y="5"/>
                  </a:lnTo>
                  <a:lnTo>
                    <a:pt x="1141" y="1"/>
                  </a:lnTo>
                  <a:lnTo>
                    <a:pt x="1146" y="0"/>
                  </a:lnTo>
                  <a:lnTo>
                    <a:pt x="1151" y="0"/>
                  </a:lnTo>
                  <a:lnTo>
                    <a:pt x="1156" y="0"/>
                  </a:lnTo>
                  <a:lnTo>
                    <a:pt x="1161" y="3"/>
                  </a:lnTo>
                  <a:lnTo>
                    <a:pt x="1166" y="7"/>
                  </a:lnTo>
                  <a:lnTo>
                    <a:pt x="1171" y="13"/>
                  </a:lnTo>
                  <a:lnTo>
                    <a:pt x="1176" y="19"/>
                  </a:lnTo>
                  <a:lnTo>
                    <a:pt x="1181" y="27"/>
                  </a:lnTo>
                  <a:lnTo>
                    <a:pt x="1186" y="37"/>
                  </a:lnTo>
                  <a:lnTo>
                    <a:pt x="1191" y="47"/>
                  </a:lnTo>
                  <a:lnTo>
                    <a:pt x="1196" y="59"/>
                  </a:lnTo>
                  <a:lnTo>
                    <a:pt x="1201" y="72"/>
                  </a:lnTo>
                  <a:lnTo>
                    <a:pt x="1206" y="86"/>
                  </a:lnTo>
                  <a:lnTo>
                    <a:pt x="1211" y="100"/>
                  </a:lnTo>
                  <a:lnTo>
                    <a:pt x="1216" y="116"/>
                  </a:lnTo>
                  <a:lnTo>
                    <a:pt x="1221" y="133"/>
                  </a:lnTo>
                  <a:lnTo>
                    <a:pt x="1226" y="150"/>
                  </a:lnTo>
                  <a:lnTo>
                    <a:pt x="1231" y="168"/>
                  </a:lnTo>
                  <a:lnTo>
                    <a:pt x="1235" y="188"/>
                  </a:lnTo>
                  <a:lnTo>
                    <a:pt x="1240" y="207"/>
                  </a:lnTo>
                  <a:lnTo>
                    <a:pt x="1246" y="226"/>
                  </a:lnTo>
                  <a:lnTo>
                    <a:pt x="1251" y="246"/>
                  </a:lnTo>
                  <a:lnTo>
                    <a:pt x="1256" y="265"/>
                  </a:lnTo>
                  <a:lnTo>
                    <a:pt x="1260" y="285"/>
                  </a:lnTo>
                  <a:lnTo>
                    <a:pt x="1265" y="305"/>
                  </a:lnTo>
                  <a:lnTo>
                    <a:pt x="1271" y="325"/>
                  </a:lnTo>
                  <a:lnTo>
                    <a:pt x="1276" y="346"/>
                  </a:lnTo>
                  <a:lnTo>
                    <a:pt x="1281" y="366"/>
                  </a:lnTo>
                  <a:lnTo>
                    <a:pt x="1285" y="387"/>
                  </a:lnTo>
                  <a:lnTo>
                    <a:pt x="1290" y="408"/>
                  </a:lnTo>
                  <a:lnTo>
                    <a:pt x="1296" y="429"/>
                  </a:lnTo>
                  <a:lnTo>
                    <a:pt x="1301" y="450"/>
                  </a:lnTo>
                  <a:lnTo>
                    <a:pt x="1305" y="472"/>
                  </a:lnTo>
                  <a:lnTo>
                    <a:pt x="1310" y="493"/>
                  </a:lnTo>
                  <a:lnTo>
                    <a:pt x="1315" y="514"/>
                  </a:lnTo>
                  <a:lnTo>
                    <a:pt x="1320" y="536"/>
                  </a:lnTo>
                  <a:lnTo>
                    <a:pt x="1326" y="557"/>
                  </a:lnTo>
                  <a:lnTo>
                    <a:pt x="1330" y="579"/>
                  </a:lnTo>
                  <a:lnTo>
                    <a:pt x="1335" y="600"/>
                  </a:lnTo>
                  <a:lnTo>
                    <a:pt x="1340" y="621"/>
                  </a:lnTo>
                  <a:lnTo>
                    <a:pt x="1345" y="642"/>
                  </a:lnTo>
                  <a:lnTo>
                    <a:pt x="1351" y="663"/>
                  </a:lnTo>
                  <a:lnTo>
                    <a:pt x="1355" y="683"/>
                  </a:lnTo>
                  <a:lnTo>
                    <a:pt x="1360" y="704"/>
                  </a:lnTo>
                  <a:lnTo>
                    <a:pt x="1365" y="725"/>
                  </a:lnTo>
                  <a:lnTo>
                    <a:pt x="1370" y="744"/>
                  </a:lnTo>
                  <a:lnTo>
                    <a:pt x="1375" y="764"/>
                  </a:lnTo>
                  <a:lnTo>
                    <a:pt x="1380" y="783"/>
                  </a:lnTo>
                  <a:lnTo>
                    <a:pt x="1385" y="802"/>
                  </a:lnTo>
                  <a:lnTo>
                    <a:pt x="1390" y="822"/>
                  </a:lnTo>
                  <a:lnTo>
                    <a:pt x="1395" y="841"/>
                  </a:lnTo>
                  <a:lnTo>
                    <a:pt x="1400" y="859"/>
                  </a:lnTo>
                  <a:lnTo>
                    <a:pt x="1405" y="877"/>
                  </a:lnTo>
                  <a:lnTo>
                    <a:pt x="1410" y="895"/>
                  </a:lnTo>
                  <a:lnTo>
                    <a:pt x="1415" y="913"/>
                  </a:lnTo>
                  <a:lnTo>
                    <a:pt x="1420" y="933"/>
                  </a:lnTo>
                  <a:lnTo>
                    <a:pt x="1425" y="952"/>
                  </a:lnTo>
                  <a:lnTo>
                    <a:pt x="1430" y="972"/>
                  </a:lnTo>
                  <a:lnTo>
                    <a:pt x="1435" y="991"/>
                  </a:lnTo>
                  <a:lnTo>
                    <a:pt x="1440" y="1009"/>
                  </a:lnTo>
                  <a:lnTo>
                    <a:pt x="1445" y="1026"/>
                  </a:lnTo>
                  <a:lnTo>
                    <a:pt x="1450" y="1042"/>
                  </a:lnTo>
                  <a:lnTo>
                    <a:pt x="1455" y="1059"/>
                  </a:lnTo>
                  <a:lnTo>
                    <a:pt x="1460" y="1074"/>
                  </a:lnTo>
                  <a:lnTo>
                    <a:pt x="1465" y="1090"/>
                  </a:lnTo>
                  <a:lnTo>
                    <a:pt x="1470" y="1104"/>
                  </a:lnTo>
                  <a:lnTo>
                    <a:pt x="1475" y="1119"/>
                  </a:lnTo>
                  <a:lnTo>
                    <a:pt x="1480" y="1132"/>
                  </a:lnTo>
                  <a:lnTo>
                    <a:pt x="1485" y="1145"/>
                  </a:lnTo>
                  <a:lnTo>
                    <a:pt x="1490" y="1158"/>
                  </a:lnTo>
                  <a:lnTo>
                    <a:pt x="1495" y="1171"/>
                  </a:lnTo>
                  <a:lnTo>
                    <a:pt x="1500" y="1183"/>
                  </a:lnTo>
                  <a:lnTo>
                    <a:pt x="1505" y="1194"/>
                  </a:lnTo>
                  <a:lnTo>
                    <a:pt x="1510" y="1206"/>
                  </a:lnTo>
                  <a:lnTo>
                    <a:pt x="1514" y="1216"/>
                  </a:lnTo>
                  <a:lnTo>
                    <a:pt x="1520" y="1227"/>
                  </a:lnTo>
                  <a:lnTo>
                    <a:pt x="1525" y="1237"/>
                  </a:lnTo>
                  <a:lnTo>
                    <a:pt x="1530" y="1247"/>
                  </a:lnTo>
                  <a:lnTo>
                    <a:pt x="1535" y="1256"/>
                  </a:lnTo>
                  <a:lnTo>
                    <a:pt x="1539" y="1265"/>
                  </a:lnTo>
                  <a:lnTo>
                    <a:pt x="1544" y="1274"/>
                  </a:lnTo>
                  <a:lnTo>
                    <a:pt x="1550" y="1282"/>
                  </a:lnTo>
                  <a:lnTo>
                    <a:pt x="1555" y="1291"/>
                  </a:lnTo>
                  <a:lnTo>
                    <a:pt x="1560" y="1298"/>
                  </a:lnTo>
                  <a:lnTo>
                    <a:pt x="1564" y="1306"/>
                  </a:lnTo>
                  <a:lnTo>
                    <a:pt x="1569" y="1313"/>
                  </a:lnTo>
                  <a:lnTo>
                    <a:pt x="1575" y="1320"/>
                  </a:lnTo>
                  <a:lnTo>
                    <a:pt x="1580" y="1327"/>
                  </a:lnTo>
                  <a:lnTo>
                    <a:pt x="1584" y="1333"/>
                  </a:lnTo>
                  <a:lnTo>
                    <a:pt x="1589" y="1339"/>
                  </a:lnTo>
                  <a:lnTo>
                    <a:pt x="1594" y="1346"/>
                  </a:lnTo>
                  <a:lnTo>
                    <a:pt x="1600" y="1352"/>
                  </a:lnTo>
                  <a:lnTo>
                    <a:pt x="1605" y="1357"/>
                  </a:lnTo>
                  <a:lnTo>
                    <a:pt x="1609" y="1362"/>
                  </a:lnTo>
                  <a:lnTo>
                    <a:pt x="1614" y="1367"/>
                  </a:lnTo>
                  <a:lnTo>
                    <a:pt x="1619" y="1372"/>
                  </a:lnTo>
                  <a:lnTo>
                    <a:pt x="1624" y="1377"/>
                  </a:lnTo>
                  <a:lnTo>
                    <a:pt x="1630" y="1381"/>
                  </a:lnTo>
                  <a:lnTo>
                    <a:pt x="1634" y="1385"/>
                  </a:lnTo>
                  <a:lnTo>
                    <a:pt x="1639" y="1390"/>
                  </a:lnTo>
                  <a:lnTo>
                    <a:pt x="1644" y="1394"/>
                  </a:lnTo>
                  <a:lnTo>
                    <a:pt x="1649" y="1397"/>
                  </a:lnTo>
                  <a:lnTo>
                    <a:pt x="1654" y="1401"/>
                  </a:lnTo>
                  <a:lnTo>
                    <a:pt x="1659" y="1404"/>
                  </a:lnTo>
                  <a:lnTo>
                    <a:pt x="1664" y="1407"/>
                  </a:lnTo>
                  <a:lnTo>
                    <a:pt x="1669" y="1410"/>
                  </a:lnTo>
                  <a:lnTo>
                    <a:pt x="1674" y="1413"/>
                  </a:lnTo>
                  <a:lnTo>
                    <a:pt x="1679" y="1415"/>
                  </a:lnTo>
                  <a:lnTo>
                    <a:pt x="1684" y="1418"/>
                  </a:lnTo>
                  <a:lnTo>
                    <a:pt x="1689" y="1420"/>
                  </a:lnTo>
                  <a:lnTo>
                    <a:pt x="1694" y="1423"/>
                  </a:lnTo>
                  <a:lnTo>
                    <a:pt x="1699" y="1426"/>
                  </a:lnTo>
                  <a:lnTo>
                    <a:pt x="1704" y="1428"/>
                  </a:lnTo>
                  <a:lnTo>
                    <a:pt x="1709" y="1430"/>
                  </a:lnTo>
                  <a:lnTo>
                    <a:pt x="1714" y="1433"/>
                  </a:lnTo>
                  <a:lnTo>
                    <a:pt x="1719" y="1435"/>
                  </a:lnTo>
                  <a:lnTo>
                    <a:pt x="1724" y="1436"/>
                  </a:lnTo>
                  <a:lnTo>
                    <a:pt x="1729" y="1439"/>
                  </a:lnTo>
                  <a:lnTo>
                    <a:pt x="1734" y="1440"/>
                  </a:lnTo>
                  <a:lnTo>
                    <a:pt x="1739" y="1443"/>
                  </a:lnTo>
                  <a:lnTo>
                    <a:pt x="1744" y="1444"/>
                  </a:lnTo>
                  <a:lnTo>
                    <a:pt x="1749" y="1446"/>
                  </a:lnTo>
                  <a:lnTo>
                    <a:pt x="1754" y="1447"/>
                  </a:lnTo>
                  <a:lnTo>
                    <a:pt x="1759" y="1449"/>
                  </a:lnTo>
                  <a:lnTo>
                    <a:pt x="1764" y="1450"/>
                  </a:lnTo>
                  <a:lnTo>
                    <a:pt x="1769" y="1452"/>
                  </a:lnTo>
                  <a:lnTo>
                    <a:pt x="1774" y="1453"/>
                  </a:lnTo>
                  <a:lnTo>
                    <a:pt x="1779" y="1455"/>
                  </a:lnTo>
                  <a:lnTo>
                    <a:pt x="1784" y="1456"/>
                  </a:lnTo>
                  <a:lnTo>
                    <a:pt x="1789" y="1457"/>
                  </a:lnTo>
                  <a:lnTo>
                    <a:pt x="1794" y="1459"/>
                  </a:lnTo>
                  <a:lnTo>
                    <a:pt x="1799" y="1459"/>
                  </a:lnTo>
                  <a:lnTo>
                    <a:pt x="1804" y="1461"/>
                  </a:lnTo>
                  <a:lnTo>
                    <a:pt x="1809" y="1462"/>
                  </a:lnTo>
                  <a:lnTo>
                    <a:pt x="1814" y="1463"/>
                  </a:lnTo>
                  <a:lnTo>
                    <a:pt x="1818" y="1464"/>
                  </a:lnTo>
                  <a:lnTo>
                    <a:pt x="1824" y="1465"/>
                  </a:lnTo>
                  <a:lnTo>
                    <a:pt x="1829" y="1466"/>
                  </a:lnTo>
                  <a:lnTo>
                    <a:pt x="1834" y="1468"/>
                  </a:lnTo>
                  <a:lnTo>
                    <a:pt x="1839" y="1469"/>
                  </a:lnTo>
                  <a:lnTo>
                    <a:pt x="1843" y="1469"/>
                  </a:lnTo>
                  <a:lnTo>
                    <a:pt x="1849" y="1470"/>
                  </a:lnTo>
                  <a:lnTo>
                    <a:pt x="1854" y="1472"/>
                  </a:lnTo>
                  <a:lnTo>
                    <a:pt x="1859" y="1472"/>
                  </a:lnTo>
                  <a:lnTo>
                    <a:pt x="1864" y="1472"/>
                  </a:lnTo>
                  <a:lnTo>
                    <a:pt x="1868" y="1473"/>
                  </a:lnTo>
                  <a:lnTo>
                    <a:pt x="1873" y="1474"/>
                  </a:lnTo>
                  <a:lnTo>
                    <a:pt x="1879" y="1475"/>
                  </a:lnTo>
                  <a:lnTo>
                    <a:pt x="1884" y="1475"/>
                  </a:lnTo>
                  <a:lnTo>
                    <a:pt x="1888" y="1476"/>
                  </a:lnTo>
                  <a:lnTo>
                    <a:pt x="1893" y="1477"/>
                  </a:lnTo>
                  <a:lnTo>
                    <a:pt x="1898" y="1478"/>
                  </a:lnTo>
                  <a:lnTo>
                    <a:pt x="1904" y="1478"/>
                  </a:lnTo>
                  <a:lnTo>
                    <a:pt x="1909" y="1478"/>
                  </a:lnTo>
                  <a:lnTo>
                    <a:pt x="1913" y="1479"/>
                  </a:lnTo>
                  <a:lnTo>
                    <a:pt x="1918" y="1479"/>
                  </a:lnTo>
                  <a:lnTo>
                    <a:pt x="1923" y="1480"/>
                  </a:lnTo>
                  <a:lnTo>
                    <a:pt x="1929" y="1481"/>
                  </a:lnTo>
                  <a:lnTo>
                    <a:pt x="1934" y="1482"/>
                  </a:lnTo>
                  <a:lnTo>
                    <a:pt x="1938" y="1482"/>
                  </a:lnTo>
                  <a:lnTo>
                    <a:pt x="1943" y="1482"/>
                  </a:lnTo>
                  <a:lnTo>
                    <a:pt x="1948" y="1483"/>
                  </a:lnTo>
                  <a:lnTo>
                    <a:pt x="1953" y="1483"/>
                  </a:lnTo>
                  <a:lnTo>
                    <a:pt x="1958" y="1484"/>
                  </a:lnTo>
                  <a:lnTo>
                    <a:pt x="1963" y="1484"/>
                  </a:lnTo>
                  <a:lnTo>
                    <a:pt x="1968" y="1485"/>
                  </a:lnTo>
                  <a:lnTo>
                    <a:pt x="1973" y="1485"/>
                  </a:lnTo>
                  <a:lnTo>
                    <a:pt x="1978" y="1485"/>
                  </a:lnTo>
                  <a:lnTo>
                    <a:pt x="1983" y="1485"/>
                  </a:lnTo>
                  <a:lnTo>
                    <a:pt x="1988" y="1486"/>
                  </a:lnTo>
                  <a:lnTo>
                    <a:pt x="1993" y="1486"/>
                  </a:lnTo>
                  <a:lnTo>
                    <a:pt x="1998" y="1487"/>
                  </a:lnTo>
                  <a:lnTo>
                    <a:pt x="2003" y="1487"/>
                  </a:lnTo>
                  <a:lnTo>
                    <a:pt x="2008" y="1488"/>
                  </a:lnTo>
                  <a:lnTo>
                    <a:pt x="2013" y="1488"/>
                  </a:lnTo>
                  <a:lnTo>
                    <a:pt x="2018" y="1488"/>
                  </a:lnTo>
                  <a:lnTo>
                    <a:pt x="2023" y="1488"/>
                  </a:lnTo>
                  <a:lnTo>
                    <a:pt x="2028" y="1488"/>
                  </a:lnTo>
                  <a:lnTo>
                    <a:pt x="2033" y="1489"/>
                  </a:lnTo>
                  <a:lnTo>
                    <a:pt x="2038" y="1489"/>
                  </a:lnTo>
                  <a:lnTo>
                    <a:pt x="2043" y="1490"/>
                  </a:lnTo>
                  <a:lnTo>
                    <a:pt x="2048" y="1490"/>
                  </a:lnTo>
                  <a:lnTo>
                    <a:pt x="2053" y="1490"/>
                  </a:lnTo>
                  <a:lnTo>
                    <a:pt x="2058" y="1491"/>
                  </a:lnTo>
                  <a:lnTo>
                    <a:pt x="2063" y="1491"/>
                  </a:lnTo>
                  <a:lnTo>
                    <a:pt x="2068" y="1491"/>
                  </a:lnTo>
                  <a:lnTo>
                    <a:pt x="2073" y="1491"/>
                  </a:lnTo>
                  <a:lnTo>
                    <a:pt x="2078" y="1491"/>
                  </a:lnTo>
                  <a:lnTo>
                    <a:pt x="2083" y="1491"/>
                  </a:lnTo>
                  <a:lnTo>
                    <a:pt x="2088" y="1491"/>
                  </a:lnTo>
                  <a:lnTo>
                    <a:pt x="2093" y="1491"/>
                  </a:lnTo>
                  <a:lnTo>
                    <a:pt x="2097" y="1492"/>
                  </a:lnTo>
                  <a:lnTo>
                    <a:pt x="2103" y="1492"/>
                  </a:lnTo>
                  <a:lnTo>
                    <a:pt x="2108" y="1492"/>
                  </a:lnTo>
                  <a:lnTo>
                    <a:pt x="2113" y="1492"/>
                  </a:lnTo>
                  <a:lnTo>
                    <a:pt x="2118" y="1492"/>
                  </a:lnTo>
                  <a:lnTo>
                    <a:pt x="2122" y="1493"/>
                  </a:lnTo>
                  <a:lnTo>
                    <a:pt x="2128" y="1493"/>
                  </a:lnTo>
                  <a:lnTo>
                    <a:pt x="2133" y="1493"/>
                  </a:lnTo>
                  <a:lnTo>
                    <a:pt x="2138" y="1493"/>
                  </a:lnTo>
                  <a:lnTo>
                    <a:pt x="2143" y="1494"/>
                  </a:lnTo>
                  <a:lnTo>
                    <a:pt x="2147" y="1494"/>
                  </a:lnTo>
                  <a:lnTo>
                    <a:pt x="2153" y="1494"/>
                  </a:lnTo>
                  <a:lnTo>
                    <a:pt x="2158" y="1494"/>
                  </a:lnTo>
                  <a:lnTo>
                    <a:pt x="2163" y="1494"/>
                  </a:lnTo>
                  <a:lnTo>
                    <a:pt x="2167" y="1495"/>
                  </a:lnTo>
                  <a:lnTo>
                    <a:pt x="2172" y="1495"/>
                  </a:lnTo>
                  <a:lnTo>
                    <a:pt x="2177" y="1495"/>
                  </a:lnTo>
                  <a:lnTo>
                    <a:pt x="2183" y="1495"/>
                  </a:lnTo>
                  <a:lnTo>
                    <a:pt x="2188" y="1495"/>
                  </a:lnTo>
                  <a:lnTo>
                    <a:pt x="2192" y="1495"/>
                  </a:lnTo>
                  <a:lnTo>
                    <a:pt x="2197" y="1495"/>
                  </a:lnTo>
                  <a:lnTo>
                    <a:pt x="2202" y="1495"/>
                  </a:lnTo>
                  <a:lnTo>
                    <a:pt x="2208" y="1495"/>
                  </a:lnTo>
                  <a:lnTo>
                    <a:pt x="2213" y="1495"/>
                  </a:lnTo>
                  <a:lnTo>
                    <a:pt x="2217" y="1496"/>
                  </a:lnTo>
                  <a:lnTo>
                    <a:pt x="2222" y="1496"/>
                  </a:lnTo>
                  <a:lnTo>
                    <a:pt x="2227" y="1496"/>
                  </a:lnTo>
                  <a:lnTo>
                    <a:pt x="2233" y="1497"/>
                  </a:lnTo>
                  <a:lnTo>
                    <a:pt x="2237" y="1497"/>
                  </a:lnTo>
                  <a:lnTo>
                    <a:pt x="2242" y="1497"/>
                  </a:lnTo>
                  <a:lnTo>
                    <a:pt x="2247" y="1497"/>
                  </a:lnTo>
                  <a:lnTo>
                    <a:pt x="2252" y="1498"/>
                  </a:lnTo>
                  <a:lnTo>
                    <a:pt x="2257" y="1498"/>
                  </a:lnTo>
                  <a:lnTo>
                    <a:pt x="2262" y="1498"/>
                  </a:lnTo>
                  <a:lnTo>
                    <a:pt x="2267" y="1498"/>
                  </a:lnTo>
                  <a:lnTo>
                    <a:pt x="2272" y="1498"/>
                  </a:lnTo>
                  <a:lnTo>
                    <a:pt x="2277" y="1498"/>
                  </a:lnTo>
                  <a:lnTo>
                    <a:pt x="2282" y="1498"/>
                  </a:lnTo>
                  <a:lnTo>
                    <a:pt x="2287" y="1498"/>
                  </a:lnTo>
                  <a:lnTo>
                    <a:pt x="2292" y="1498"/>
                  </a:lnTo>
                  <a:lnTo>
                    <a:pt x="2297" y="1498"/>
                  </a:lnTo>
                  <a:lnTo>
                    <a:pt x="2302" y="1498"/>
                  </a:lnTo>
                  <a:lnTo>
                    <a:pt x="2307" y="1499"/>
                  </a:lnTo>
                  <a:lnTo>
                    <a:pt x="2312" y="1499"/>
                  </a:lnTo>
                  <a:lnTo>
                    <a:pt x="2317" y="1499"/>
                  </a:lnTo>
                  <a:lnTo>
                    <a:pt x="2322" y="1499"/>
                  </a:lnTo>
                  <a:lnTo>
                    <a:pt x="2327" y="1499"/>
                  </a:lnTo>
                  <a:lnTo>
                    <a:pt x="2332" y="1499"/>
                  </a:lnTo>
                  <a:lnTo>
                    <a:pt x="2337" y="1499"/>
                  </a:lnTo>
                  <a:lnTo>
                    <a:pt x="2342" y="1499"/>
                  </a:lnTo>
                  <a:lnTo>
                    <a:pt x="2347" y="1499"/>
                  </a:lnTo>
                  <a:lnTo>
                    <a:pt x="2352" y="1499"/>
                  </a:lnTo>
                  <a:lnTo>
                    <a:pt x="2357" y="1499"/>
                  </a:lnTo>
                  <a:lnTo>
                    <a:pt x="2362" y="1500"/>
                  </a:lnTo>
                  <a:lnTo>
                    <a:pt x="2367" y="1500"/>
                  </a:lnTo>
                  <a:lnTo>
                    <a:pt x="2372" y="1500"/>
                  </a:lnTo>
                  <a:lnTo>
                    <a:pt x="2377" y="1500"/>
                  </a:lnTo>
                  <a:lnTo>
                    <a:pt x="2382" y="1500"/>
                  </a:lnTo>
                  <a:lnTo>
                    <a:pt x="2387" y="1500"/>
                  </a:lnTo>
                  <a:lnTo>
                    <a:pt x="2392" y="1500"/>
                  </a:lnTo>
                  <a:lnTo>
                    <a:pt x="2397" y="1501"/>
                  </a:lnTo>
                  <a:lnTo>
                    <a:pt x="2401" y="1501"/>
                  </a:lnTo>
                  <a:lnTo>
                    <a:pt x="2407" y="1501"/>
                  </a:lnTo>
                  <a:lnTo>
                    <a:pt x="2412" y="1501"/>
                  </a:lnTo>
                  <a:lnTo>
                    <a:pt x="2417" y="1501"/>
                  </a:lnTo>
                  <a:lnTo>
                    <a:pt x="2422" y="1501"/>
                  </a:lnTo>
                  <a:lnTo>
                    <a:pt x="2426" y="1501"/>
                  </a:lnTo>
                  <a:lnTo>
                    <a:pt x="2432" y="1501"/>
                  </a:lnTo>
                  <a:lnTo>
                    <a:pt x="2437" y="1501"/>
                  </a:lnTo>
                  <a:lnTo>
                    <a:pt x="2442" y="1501"/>
                  </a:lnTo>
                  <a:lnTo>
                    <a:pt x="2446" y="1501"/>
                  </a:lnTo>
                  <a:lnTo>
                    <a:pt x="2451" y="1501"/>
                  </a:lnTo>
                  <a:lnTo>
                    <a:pt x="2457" y="1501"/>
                  </a:lnTo>
                  <a:lnTo>
                    <a:pt x="2462" y="1501"/>
                  </a:lnTo>
                  <a:lnTo>
                    <a:pt x="2467" y="1501"/>
                  </a:lnTo>
                  <a:lnTo>
                    <a:pt x="2471" y="1501"/>
                  </a:lnTo>
                  <a:lnTo>
                    <a:pt x="2476" y="1501"/>
                  </a:lnTo>
                  <a:lnTo>
                    <a:pt x="2481" y="1501"/>
                  </a:lnTo>
                  <a:lnTo>
                    <a:pt x="2487" y="1501"/>
                  </a:lnTo>
                  <a:lnTo>
                    <a:pt x="2492" y="1501"/>
                  </a:lnTo>
                  <a:lnTo>
                    <a:pt x="2496" y="1501"/>
                  </a:lnTo>
                  <a:lnTo>
                    <a:pt x="2501" y="1501"/>
                  </a:lnTo>
                  <a:lnTo>
                    <a:pt x="2506" y="1501"/>
                  </a:lnTo>
                  <a:lnTo>
                    <a:pt x="2512" y="1501"/>
                  </a:lnTo>
                  <a:lnTo>
                    <a:pt x="2516" y="1501"/>
                  </a:lnTo>
                  <a:lnTo>
                    <a:pt x="2521" y="1502"/>
                  </a:lnTo>
                  <a:lnTo>
                    <a:pt x="2526" y="1502"/>
                  </a:lnTo>
                  <a:lnTo>
                    <a:pt x="2531" y="1502"/>
                  </a:lnTo>
                  <a:lnTo>
                    <a:pt x="2537" y="1502"/>
                  </a:lnTo>
                  <a:lnTo>
                    <a:pt x="2541" y="1502"/>
                  </a:lnTo>
                  <a:lnTo>
                    <a:pt x="2546" y="1502"/>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0" name="Freeform 95">
              <a:extLst>
                <a:ext uri="{FF2B5EF4-FFF2-40B4-BE49-F238E27FC236}">
                  <a16:creationId xmlns:a16="http://schemas.microsoft.com/office/drawing/2014/main" id="{00000000-0008-0000-0500-000082000000}"/>
                </a:ext>
              </a:extLst>
            </xdr:cNvPr>
            <xdr:cNvSpPr>
              <a:spLocks/>
            </xdr:cNvSpPr>
          </xdr:nvSpPr>
          <xdr:spPr bwMode="auto">
            <a:xfrm>
              <a:off x="4672393" y="2653721"/>
              <a:ext cx="1826999" cy="2354236"/>
            </a:xfrm>
            <a:custGeom>
              <a:avLst/>
              <a:gdLst>
                <a:gd name="T0" fmla="*/ 2147483647 w 2546"/>
                <a:gd name="T1" fmla="*/ 2147483647 h 1483"/>
                <a:gd name="T2" fmla="*/ 2147483647 w 2546"/>
                <a:gd name="T3" fmla="*/ 2147483647 h 1483"/>
                <a:gd name="T4" fmla="*/ 2147483647 w 2546"/>
                <a:gd name="T5" fmla="*/ 2147483647 h 1483"/>
                <a:gd name="T6" fmla="*/ 2147483647 w 2546"/>
                <a:gd name="T7" fmla="*/ 2147483647 h 1483"/>
                <a:gd name="T8" fmla="*/ 2147483647 w 2546"/>
                <a:gd name="T9" fmla="*/ 2147483647 h 1483"/>
                <a:gd name="T10" fmla="*/ 2147483647 w 2546"/>
                <a:gd name="T11" fmla="*/ 2147483647 h 1483"/>
                <a:gd name="T12" fmla="*/ 2147483647 w 2546"/>
                <a:gd name="T13" fmla="*/ 2147483647 h 1483"/>
                <a:gd name="T14" fmla="*/ 2147483647 w 2546"/>
                <a:gd name="T15" fmla="*/ 2147483647 h 1483"/>
                <a:gd name="T16" fmla="*/ 2147483647 w 2546"/>
                <a:gd name="T17" fmla="*/ 2147483647 h 1483"/>
                <a:gd name="T18" fmla="*/ 2147483647 w 2546"/>
                <a:gd name="T19" fmla="*/ 2147483647 h 1483"/>
                <a:gd name="T20" fmla="*/ 2147483647 w 2546"/>
                <a:gd name="T21" fmla="*/ 2147483647 h 1483"/>
                <a:gd name="T22" fmla="*/ 2147483647 w 2546"/>
                <a:gd name="T23" fmla="*/ 2147483647 h 1483"/>
                <a:gd name="T24" fmla="*/ 2147483647 w 2546"/>
                <a:gd name="T25" fmla="*/ 2147483647 h 1483"/>
                <a:gd name="T26" fmla="*/ 2147483647 w 2546"/>
                <a:gd name="T27" fmla="*/ 2147483647 h 1483"/>
                <a:gd name="T28" fmla="*/ 2147483647 w 2546"/>
                <a:gd name="T29" fmla="*/ 2147483647 h 1483"/>
                <a:gd name="T30" fmla="*/ 2147483647 w 2546"/>
                <a:gd name="T31" fmla="*/ 2147483647 h 1483"/>
                <a:gd name="T32" fmla="*/ 2147483647 w 2546"/>
                <a:gd name="T33" fmla="*/ 2147483647 h 1483"/>
                <a:gd name="T34" fmla="*/ 2147483647 w 2546"/>
                <a:gd name="T35" fmla="*/ 2147483647 h 1483"/>
                <a:gd name="T36" fmla="*/ 2147483647 w 2546"/>
                <a:gd name="T37" fmla="*/ 2147483647 h 1483"/>
                <a:gd name="T38" fmla="*/ 2147483647 w 2546"/>
                <a:gd name="T39" fmla="*/ 2147483647 h 1483"/>
                <a:gd name="T40" fmla="*/ 2147483647 w 2546"/>
                <a:gd name="T41" fmla="*/ 2147483647 h 1483"/>
                <a:gd name="T42" fmla="*/ 2147483647 w 2546"/>
                <a:gd name="T43" fmla="*/ 2147483647 h 1483"/>
                <a:gd name="T44" fmla="*/ 2147483647 w 2546"/>
                <a:gd name="T45" fmla="*/ 2147483647 h 1483"/>
                <a:gd name="T46" fmla="*/ 2147483647 w 2546"/>
                <a:gd name="T47" fmla="*/ 2147483647 h 1483"/>
                <a:gd name="T48" fmla="*/ 2147483647 w 2546"/>
                <a:gd name="T49" fmla="*/ 2147483647 h 1483"/>
                <a:gd name="T50" fmla="*/ 2147483647 w 2546"/>
                <a:gd name="T51" fmla="*/ 2147483647 h 1483"/>
                <a:gd name="T52" fmla="*/ 2147483647 w 2546"/>
                <a:gd name="T53" fmla="*/ 2147483647 h 1483"/>
                <a:gd name="T54" fmla="*/ 2147483647 w 2546"/>
                <a:gd name="T55" fmla="*/ 2147483647 h 1483"/>
                <a:gd name="T56" fmla="*/ 2147483647 w 2546"/>
                <a:gd name="T57" fmla="*/ 2147483647 h 1483"/>
                <a:gd name="T58" fmla="*/ 2147483647 w 2546"/>
                <a:gd name="T59" fmla="*/ 2147483647 h 1483"/>
                <a:gd name="T60" fmla="*/ 2147483647 w 2546"/>
                <a:gd name="T61" fmla="*/ 2147483647 h 1483"/>
                <a:gd name="T62" fmla="*/ 2147483647 w 2546"/>
                <a:gd name="T63" fmla="*/ 2147483647 h 1483"/>
                <a:gd name="T64" fmla="*/ 2147483647 w 2546"/>
                <a:gd name="T65" fmla="*/ 2147483647 h 1483"/>
                <a:gd name="T66" fmla="*/ 2147483647 w 2546"/>
                <a:gd name="T67" fmla="*/ 2147483647 h 1483"/>
                <a:gd name="T68" fmla="*/ 2147483647 w 2546"/>
                <a:gd name="T69" fmla="*/ 2147483647 h 1483"/>
                <a:gd name="T70" fmla="*/ 2147483647 w 2546"/>
                <a:gd name="T71" fmla="*/ 2147483647 h 1483"/>
                <a:gd name="T72" fmla="*/ 2147483647 w 2546"/>
                <a:gd name="T73" fmla="*/ 2147483647 h 1483"/>
                <a:gd name="T74" fmla="*/ 2147483647 w 2546"/>
                <a:gd name="T75" fmla="*/ 2147483647 h 1483"/>
                <a:gd name="T76" fmla="*/ 2147483647 w 2546"/>
                <a:gd name="T77" fmla="*/ 2147483647 h 1483"/>
                <a:gd name="T78" fmla="*/ 2147483647 w 2546"/>
                <a:gd name="T79" fmla="*/ 2147483647 h 1483"/>
                <a:gd name="T80" fmla="*/ 2147483647 w 2546"/>
                <a:gd name="T81" fmla="*/ 2147483647 h 1483"/>
                <a:gd name="T82" fmla="*/ 2147483647 w 2546"/>
                <a:gd name="T83" fmla="*/ 2147483647 h 1483"/>
                <a:gd name="T84" fmla="*/ 2147483647 w 2546"/>
                <a:gd name="T85" fmla="*/ 2147483647 h 1483"/>
                <a:gd name="T86" fmla="*/ 2147483647 w 2546"/>
                <a:gd name="T87" fmla="*/ 2147483647 h 1483"/>
                <a:gd name="T88" fmla="*/ 2147483647 w 2546"/>
                <a:gd name="T89" fmla="*/ 2147483647 h 1483"/>
                <a:gd name="T90" fmla="*/ 2147483647 w 2546"/>
                <a:gd name="T91" fmla="*/ 2147483647 h 1483"/>
                <a:gd name="T92" fmla="*/ 2147483647 w 2546"/>
                <a:gd name="T93" fmla="*/ 2147483647 h 1483"/>
                <a:gd name="T94" fmla="*/ 2147483647 w 2546"/>
                <a:gd name="T95" fmla="*/ 2147483647 h 1483"/>
                <a:gd name="T96" fmla="*/ 2147483647 w 2546"/>
                <a:gd name="T97" fmla="*/ 2147483647 h 1483"/>
                <a:gd name="T98" fmla="*/ 2147483647 w 2546"/>
                <a:gd name="T99" fmla="*/ 2147483647 h 1483"/>
                <a:gd name="T100" fmla="*/ 2147483647 w 2546"/>
                <a:gd name="T101" fmla="*/ 2147483647 h 1483"/>
                <a:gd name="T102" fmla="*/ 2147483647 w 2546"/>
                <a:gd name="T103" fmla="*/ 2147483647 h 1483"/>
                <a:gd name="T104" fmla="*/ 2147483647 w 2546"/>
                <a:gd name="T105" fmla="*/ 2147483647 h 1483"/>
                <a:gd name="T106" fmla="*/ 2147483647 w 2546"/>
                <a:gd name="T107" fmla="*/ 2147483647 h 1483"/>
                <a:gd name="T108" fmla="*/ 2147483647 w 2546"/>
                <a:gd name="T109" fmla="*/ 2147483647 h 1483"/>
                <a:gd name="T110" fmla="*/ 2147483647 w 2546"/>
                <a:gd name="T111" fmla="*/ 2147483647 h 1483"/>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3">
                  <a:moveTo>
                    <a:pt x="0" y="1483"/>
                  </a:moveTo>
                  <a:lnTo>
                    <a:pt x="5" y="1483"/>
                  </a:lnTo>
                  <a:lnTo>
                    <a:pt x="10" y="1483"/>
                  </a:lnTo>
                  <a:lnTo>
                    <a:pt x="15" y="1483"/>
                  </a:lnTo>
                  <a:lnTo>
                    <a:pt x="20" y="1483"/>
                  </a:lnTo>
                  <a:lnTo>
                    <a:pt x="24" y="1483"/>
                  </a:lnTo>
                  <a:lnTo>
                    <a:pt x="30" y="1483"/>
                  </a:lnTo>
                  <a:lnTo>
                    <a:pt x="35" y="1483"/>
                  </a:lnTo>
                  <a:lnTo>
                    <a:pt x="40" y="1483"/>
                  </a:lnTo>
                  <a:lnTo>
                    <a:pt x="45" y="1483"/>
                  </a:lnTo>
                  <a:lnTo>
                    <a:pt x="49" y="1483"/>
                  </a:lnTo>
                  <a:lnTo>
                    <a:pt x="55" y="1483"/>
                  </a:lnTo>
                  <a:lnTo>
                    <a:pt x="60" y="1483"/>
                  </a:lnTo>
                  <a:lnTo>
                    <a:pt x="65" y="1483"/>
                  </a:lnTo>
                  <a:lnTo>
                    <a:pt x="70" y="1483"/>
                  </a:lnTo>
                  <a:lnTo>
                    <a:pt x="74" y="1483"/>
                  </a:lnTo>
                  <a:lnTo>
                    <a:pt x="79" y="1483"/>
                  </a:lnTo>
                  <a:lnTo>
                    <a:pt x="85" y="1483"/>
                  </a:lnTo>
                  <a:lnTo>
                    <a:pt x="90" y="1483"/>
                  </a:lnTo>
                  <a:lnTo>
                    <a:pt x="94" y="1483"/>
                  </a:lnTo>
                  <a:lnTo>
                    <a:pt x="99" y="1483"/>
                  </a:lnTo>
                  <a:lnTo>
                    <a:pt x="104" y="1483"/>
                  </a:lnTo>
                  <a:lnTo>
                    <a:pt x="110" y="1483"/>
                  </a:lnTo>
                  <a:lnTo>
                    <a:pt x="115" y="1483"/>
                  </a:lnTo>
                  <a:lnTo>
                    <a:pt x="119" y="1483"/>
                  </a:lnTo>
                  <a:lnTo>
                    <a:pt x="124" y="1483"/>
                  </a:lnTo>
                  <a:lnTo>
                    <a:pt x="129" y="1483"/>
                  </a:lnTo>
                  <a:lnTo>
                    <a:pt x="135" y="1483"/>
                  </a:lnTo>
                  <a:lnTo>
                    <a:pt x="140" y="1483"/>
                  </a:lnTo>
                  <a:lnTo>
                    <a:pt x="144" y="1483"/>
                  </a:lnTo>
                  <a:lnTo>
                    <a:pt x="149" y="1483"/>
                  </a:lnTo>
                  <a:lnTo>
                    <a:pt x="154" y="1483"/>
                  </a:lnTo>
                  <a:lnTo>
                    <a:pt x="159" y="1483"/>
                  </a:lnTo>
                  <a:lnTo>
                    <a:pt x="164" y="1483"/>
                  </a:lnTo>
                  <a:lnTo>
                    <a:pt x="169" y="1483"/>
                  </a:lnTo>
                  <a:lnTo>
                    <a:pt x="174" y="1483"/>
                  </a:lnTo>
                  <a:lnTo>
                    <a:pt x="179" y="1483"/>
                  </a:lnTo>
                  <a:lnTo>
                    <a:pt x="184" y="1483"/>
                  </a:lnTo>
                  <a:lnTo>
                    <a:pt x="189" y="1483"/>
                  </a:lnTo>
                  <a:lnTo>
                    <a:pt x="194" y="1483"/>
                  </a:lnTo>
                  <a:lnTo>
                    <a:pt x="199" y="1483"/>
                  </a:lnTo>
                  <a:lnTo>
                    <a:pt x="204" y="1483"/>
                  </a:lnTo>
                  <a:lnTo>
                    <a:pt x="209" y="1483"/>
                  </a:lnTo>
                  <a:lnTo>
                    <a:pt x="214" y="1483"/>
                  </a:lnTo>
                  <a:lnTo>
                    <a:pt x="219" y="1483"/>
                  </a:lnTo>
                  <a:lnTo>
                    <a:pt x="224" y="1483"/>
                  </a:lnTo>
                  <a:lnTo>
                    <a:pt x="229" y="1483"/>
                  </a:lnTo>
                  <a:lnTo>
                    <a:pt x="234" y="1483"/>
                  </a:lnTo>
                  <a:lnTo>
                    <a:pt x="239" y="1483"/>
                  </a:lnTo>
                  <a:lnTo>
                    <a:pt x="244" y="1483"/>
                  </a:lnTo>
                  <a:lnTo>
                    <a:pt x="249" y="1483"/>
                  </a:lnTo>
                  <a:lnTo>
                    <a:pt x="254" y="1483"/>
                  </a:lnTo>
                  <a:lnTo>
                    <a:pt x="259" y="1483"/>
                  </a:lnTo>
                  <a:lnTo>
                    <a:pt x="264" y="1483"/>
                  </a:lnTo>
                  <a:lnTo>
                    <a:pt x="269" y="1483"/>
                  </a:lnTo>
                  <a:lnTo>
                    <a:pt x="274" y="1483"/>
                  </a:lnTo>
                  <a:lnTo>
                    <a:pt x="279" y="1483"/>
                  </a:lnTo>
                  <a:lnTo>
                    <a:pt x="284" y="1483"/>
                  </a:lnTo>
                  <a:lnTo>
                    <a:pt x="289" y="1483"/>
                  </a:lnTo>
                  <a:lnTo>
                    <a:pt x="294" y="1483"/>
                  </a:lnTo>
                  <a:lnTo>
                    <a:pt x="299" y="1483"/>
                  </a:lnTo>
                  <a:lnTo>
                    <a:pt x="303" y="1483"/>
                  </a:lnTo>
                  <a:lnTo>
                    <a:pt x="309" y="1483"/>
                  </a:lnTo>
                  <a:lnTo>
                    <a:pt x="314" y="1483"/>
                  </a:lnTo>
                  <a:lnTo>
                    <a:pt x="319" y="1483"/>
                  </a:lnTo>
                  <a:lnTo>
                    <a:pt x="324" y="1483"/>
                  </a:lnTo>
                  <a:lnTo>
                    <a:pt x="328" y="1483"/>
                  </a:lnTo>
                  <a:lnTo>
                    <a:pt x="334" y="1483"/>
                  </a:lnTo>
                  <a:lnTo>
                    <a:pt x="339" y="1483"/>
                  </a:lnTo>
                  <a:lnTo>
                    <a:pt x="344" y="1483"/>
                  </a:lnTo>
                  <a:lnTo>
                    <a:pt x="349" y="1483"/>
                  </a:lnTo>
                  <a:lnTo>
                    <a:pt x="353" y="1483"/>
                  </a:lnTo>
                  <a:lnTo>
                    <a:pt x="359" y="1483"/>
                  </a:lnTo>
                  <a:lnTo>
                    <a:pt x="364" y="1483"/>
                  </a:lnTo>
                  <a:lnTo>
                    <a:pt x="369" y="1483"/>
                  </a:lnTo>
                  <a:lnTo>
                    <a:pt x="373" y="1483"/>
                  </a:lnTo>
                  <a:lnTo>
                    <a:pt x="378" y="1483"/>
                  </a:lnTo>
                  <a:lnTo>
                    <a:pt x="383" y="1483"/>
                  </a:lnTo>
                  <a:lnTo>
                    <a:pt x="389" y="1483"/>
                  </a:lnTo>
                  <a:lnTo>
                    <a:pt x="394" y="1483"/>
                  </a:lnTo>
                  <a:lnTo>
                    <a:pt x="398" y="1483"/>
                  </a:lnTo>
                  <a:lnTo>
                    <a:pt x="403" y="1483"/>
                  </a:lnTo>
                  <a:lnTo>
                    <a:pt x="408" y="1483"/>
                  </a:lnTo>
                  <a:lnTo>
                    <a:pt x="414" y="1483"/>
                  </a:lnTo>
                  <a:lnTo>
                    <a:pt x="419" y="1483"/>
                  </a:lnTo>
                  <a:lnTo>
                    <a:pt x="423" y="1483"/>
                  </a:lnTo>
                  <a:lnTo>
                    <a:pt x="428" y="1483"/>
                  </a:lnTo>
                  <a:lnTo>
                    <a:pt x="433" y="1483"/>
                  </a:lnTo>
                  <a:lnTo>
                    <a:pt x="439" y="1483"/>
                  </a:lnTo>
                  <a:lnTo>
                    <a:pt x="443" y="1483"/>
                  </a:lnTo>
                  <a:lnTo>
                    <a:pt x="448" y="1483"/>
                  </a:lnTo>
                  <a:lnTo>
                    <a:pt x="453" y="1483"/>
                  </a:lnTo>
                  <a:lnTo>
                    <a:pt x="458" y="1483"/>
                  </a:lnTo>
                  <a:lnTo>
                    <a:pt x="463" y="1483"/>
                  </a:lnTo>
                  <a:lnTo>
                    <a:pt x="468" y="1483"/>
                  </a:lnTo>
                  <a:lnTo>
                    <a:pt x="473" y="1483"/>
                  </a:lnTo>
                  <a:lnTo>
                    <a:pt x="478" y="1483"/>
                  </a:lnTo>
                  <a:lnTo>
                    <a:pt x="483" y="1483"/>
                  </a:lnTo>
                  <a:lnTo>
                    <a:pt x="488" y="1483"/>
                  </a:lnTo>
                  <a:lnTo>
                    <a:pt x="493" y="1483"/>
                  </a:lnTo>
                  <a:lnTo>
                    <a:pt x="498" y="1483"/>
                  </a:lnTo>
                  <a:lnTo>
                    <a:pt x="503" y="1483"/>
                  </a:lnTo>
                  <a:lnTo>
                    <a:pt x="508" y="1483"/>
                  </a:lnTo>
                  <a:lnTo>
                    <a:pt x="513" y="1483"/>
                  </a:lnTo>
                  <a:lnTo>
                    <a:pt x="518" y="1483"/>
                  </a:lnTo>
                  <a:lnTo>
                    <a:pt x="523" y="1483"/>
                  </a:lnTo>
                  <a:lnTo>
                    <a:pt x="528" y="1483"/>
                  </a:lnTo>
                  <a:lnTo>
                    <a:pt x="533" y="1483"/>
                  </a:lnTo>
                  <a:lnTo>
                    <a:pt x="538" y="1483"/>
                  </a:lnTo>
                  <a:lnTo>
                    <a:pt x="543" y="1483"/>
                  </a:lnTo>
                  <a:lnTo>
                    <a:pt x="548" y="1483"/>
                  </a:lnTo>
                  <a:lnTo>
                    <a:pt x="553" y="1483"/>
                  </a:lnTo>
                  <a:lnTo>
                    <a:pt x="558" y="1483"/>
                  </a:lnTo>
                  <a:lnTo>
                    <a:pt x="563" y="1483"/>
                  </a:lnTo>
                  <a:lnTo>
                    <a:pt x="568" y="1483"/>
                  </a:lnTo>
                  <a:lnTo>
                    <a:pt x="573" y="1483"/>
                  </a:lnTo>
                  <a:lnTo>
                    <a:pt x="578" y="1483"/>
                  </a:lnTo>
                  <a:lnTo>
                    <a:pt x="583" y="1483"/>
                  </a:lnTo>
                  <a:lnTo>
                    <a:pt x="588" y="1483"/>
                  </a:lnTo>
                  <a:lnTo>
                    <a:pt x="593" y="1483"/>
                  </a:lnTo>
                  <a:lnTo>
                    <a:pt x="598" y="1483"/>
                  </a:lnTo>
                  <a:lnTo>
                    <a:pt x="603" y="1483"/>
                  </a:lnTo>
                  <a:lnTo>
                    <a:pt x="607" y="1483"/>
                  </a:lnTo>
                  <a:lnTo>
                    <a:pt x="613" y="1483"/>
                  </a:lnTo>
                  <a:lnTo>
                    <a:pt x="618" y="1482"/>
                  </a:lnTo>
                  <a:lnTo>
                    <a:pt x="623" y="1482"/>
                  </a:lnTo>
                  <a:lnTo>
                    <a:pt x="628" y="1482"/>
                  </a:lnTo>
                  <a:lnTo>
                    <a:pt x="632" y="1482"/>
                  </a:lnTo>
                  <a:lnTo>
                    <a:pt x="638" y="1482"/>
                  </a:lnTo>
                  <a:lnTo>
                    <a:pt x="643" y="1482"/>
                  </a:lnTo>
                  <a:lnTo>
                    <a:pt x="648" y="1482"/>
                  </a:lnTo>
                  <a:lnTo>
                    <a:pt x="652" y="1482"/>
                  </a:lnTo>
                  <a:lnTo>
                    <a:pt x="657" y="1482"/>
                  </a:lnTo>
                  <a:lnTo>
                    <a:pt x="663" y="1482"/>
                  </a:lnTo>
                  <a:lnTo>
                    <a:pt x="668" y="1482"/>
                  </a:lnTo>
                  <a:lnTo>
                    <a:pt x="673" y="1482"/>
                  </a:lnTo>
                  <a:lnTo>
                    <a:pt x="677" y="1481"/>
                  </a:lnTo>
                  <a:lnTo>
                    <a:pt x="682" y="1481"/>
                  </a:lnTo>
                  <a:lnTo>
                    <a:pt x="687" y="1480"/>
                  </a:lnTo>
                  <a:lnTo>
                    <a:pt x="693" y="1480"/>
                  </a:lnTo>
                  <a:lnTo>
                    <a:pt x="698" y="1479"/>
                  </a:lnTo>
                  <a:lnTo>
                    <a:pt x="702" y="1478"/>
                  </a:lnTo>
                  <a:lnTo>
                    <a:pt x="707" y="1478"/>
                  </a:lnTo>
                  <a:lnTo>
                    <a:pt x="712" y="1477"/>
                  </a:lnTo>
                  <a:lnTo>
                    <a:pt x="718" y="1475"/>
                  </a:lnTo>
                  <a:lnTo>
                    <a:pt x="722" y="1475"/>
                  </a:lnTo>
                  <a:lnTo>
                    <a:pt x="727" y="1473"/>
                  </a:lnTo>
                  <a:lnTo>
                    <a:pt x="732" y="1471"/>
                  </a:lnTo>
                  <a:lnTo>
                    <a:pt x="737" y="1469"/>
                  </a:lnTo>
                  <a:lnTo>
                    <a:pt x="743" y="1467"/>
                  </a:lnTo>
                  <a:lnTo>
                    <a:pt x="747" y="1465"/>
                  </a:lnTo>
                  <a:lnTo>
                    <a:pt x="752" y="1462"/>
                  </a:lnTo>
                  <a:lnTo>
                    <a:pt x="757" y="1459"/>
                  </a:lnTo>
                  <a:lnTo>
                    <a:pt x="762" y="1455"/>
                  </a:lnTo>
                  <a:lnTo>
                    <a:pt x="767" y="1451"/>
                  </a:lnTo>
                  <a:lnTo>
                    <a:pt x="772" y="1446"/>
                  </a:lnTo>
                  <a:lnTo>
                    <a:pt x="777" y="1442"/>
                  </a:lnTo>
                  <a:lnTo>
                    <a:pt x="782" y="1436"/>
                  </a:lnTo>
                  <a:lnTo>
                    <a:pt x="787" y="1430"/>
                  </a:lnTo>
                  <a:lnTo>
                    <a:pt x="792" y="1424"/>
                  </a:lnTo>
                  <a:lnTo>
                    <a:pt x="797" y="1417"/>
                  </a:lnTo>
                  <a:lnTo>
                    <a:pt x="802" y="1410"/>
                  </a:lnTo>
                  <a:lnTo>
                    <a:pt x="807" y="1401"/>
                  </a:lnTo>
                  <a:lnTo>
                    <a:pt x="812" y="1392"/>
                  </a:lnTo>
                  <a:lnTo>
                    <a:pt x="817" y="1382"/>
                  </a:lnTo>
                  <a:lnTo>
                    <a:pt x="822" y="1372"/>
                  </a:lnTo>
                  <a:lnTo>
                    <a:pt x="827" y="1360"/>
                  </a:lnTo>
                  <a:lnTo>
                    <a:pt x="832" y="1348"/>
                  </a:lnTo>
                  <a:lnTo>
                    <a:pt x="837" y="1335"/>
                  </a:lnTo>
                  <a:lnTo>
                    <a:pt x="842" y="1321"/>
                  </a:lnTo>
                  <a:lnTo>
                    <a:pt x="847" y="1307"/>
                  </a:lnTo>
                  <a:lnTo>
                    <a:pt x="852" y="1291"/>
                  </a:lnTo>
                  <a:lnTo>
                    <a:pt x="857" y="1276"/>
                  </a:lnTo>
                  <a:lnTo>
                    <a:pt x="862" y="1260"/>
                  </a:lnTo>
                  <a:lnTo>
                    <a:pt x="867" y="1243"/>
                  </a:lnTo>
                  <a:lnTo>
                    <a:pt x="872" y="1226"/>
                  </a:lnTo>
                  <a:lnTo>
                    <a:pt x="877" y="1209"/>
                  </a:lnTo>
                  <a:lnTo>
                    <a:pt x="882" y="1190"/>
                  </a:lnTo>
                  <a:lnTo>
                    <a:pt x="887" y="1171"/>
                  </a:lnTo>
                  <a:lnTo>
                    <a:pt x="892" y="1150"/>
                  </a:lnTo>
                  <a:lnTo>
                    <a:pt x="897" y="1129"/>
                  </a:lnTo>
                  <a:lnTo>
                    <a:pt x="902" y="1108"/>
                  </a:lnTo>
                  <a:lnTo>
                    <a:pt x="907" y="1085"/>
                  </a:lnTo>
                  <a:lnTo>
                    <a:pt x="912" y="1062"/>
                  </a:lnTo>
                  <a:lnTo>
                    <a:pt x="917" y="1038"/>
                  </a:lnTo>
                  <a:lnTo>
                    <a:pt x="922" y="1014"/>
                  </a:lnTo>
                  <a:lnTo>
                    <a:pt x="927" y="989"/>
                  </a:lnTo>
                  <a:lnTo>
                    <a:pt x="932" y="963"/>
                  </a:lnTo>
                  <a:lnTo>
                    <a:pt x="936" y="937"/>
                  </a:lnTo>
                  <a:lnTo>
                    <a:pt x="942" y="910"/>
                  </a:lnTo>
                  <a:lnTo>
                    <a:pt x="947" y="883"/>
                  </a:lnTo>
                  <a:lnTo>
                    <a:pt x="952" y="855"/>
                  </a:lnTo>
                  <a:lnTo>
                    <a:pt x="956" y="828"/>
                  </a:lnTo>
                  <a:lnTo>
                    <a:pt x="961" y="799"/>
                  </a:lnTo>
                  <a:lnTo>
                    <a:pt x="967" y="770"/>
                  </a:lnTo>
                  <a:lnTo>
                    <a:pt x="972" y="742"/>
                  </a:lnTo>
                  <a:lnTo>
                    <a:pt x="977" y="713"/>
                  </a:lnTo>
                  <a:lnTo>
                    <a:pt x="981" y="683"/>
                  </a:lnTo>
                  <a:lnTo>
                    <a:pt x="986" y="654"/>
                  </a:lnTo>
                  <a:lnTo>
                    <a:pt x="992" y="625"/>
                  </a:lnTo>
                  <a:lnTo>
                    <a:pt x="997" y="596"/>
                  </a:lnTo>
                  <a:lnTo>
                    <a:pt x="1002" y="566"/>
                  </a:lnTo>
                  <a:lnTo>
                    <a:pt x="1006" y="537"/>
                  </a:lnTo>
                  <a:lnTo>
                    <a:pt x="1011" y="509"/>
                  </a:lnTo>
                  <a:lnTo>
                    <a:pt x="1016" y="479"/>
                  </a:lnTo>
                  <a:lnTo>
                    <a:pt x="1022" y="449"/>
                  </a:lnTo>
                  <a:lnTo>
                    <a:pt x="1026" y="417"/>
                  </a:lnTo>
                  <a:lnTo>
                    <a:pt x="1031" y="385"/>
                  </a:lnTo>
                  <a:lnTo>
                    <a:pt x="1036" y="354"/>
                  </a:lnTo>
                  <a:lnTo>
                    <a:pt x="1041" y="323"/>
                  </a:lnTo>
                  <a:lnTo>
                    <a:pt x="1047" y="294"/>
                  </a:lnTo>
                  <a:lnTo>
                    <a:pt x="1051" y="267"/>
                  </a:lnTo>
                  <a:lnTo>
                    <a:pt x="1056" y="240"/>
                  </a:lnTo>
                  <a:lnTo>
                    <a:pt x="1061" y="215"/>
                  </a:lnTo>
                  <a:lnTo>
                    <a:pt x="1066" y="191"/>
                  </a:lnTo>
                  <a:lnTo>
                    <a:pt x="1072" y="168"/>
                  </a:lnTo>
                  <a:lnTo>
                    <a:pt x="1076" y="146"/>
                  </a:lnTo>
                  <a:lnTo>
                    <a:pt x="1081" y="126"/>
                  </a:lnTo>
                  <a:lnTo>
                    <a:pt x="1086" y="107"/>
                  </a:lnTo>
                  <a:lnTo>
                    <a:pt x="1091" y="90"/>
                  </a:lnTo>
                  <a:lnTo>
                    <a:pt x="1096" y="74"/>
                  </a:lnTo>
                  <a:lnTo>
                    <a:pt x="1101" y="60"/>
                  </a:lnTo>
                  <a:lnTo>
                    <a:pt x="1106" y="48"/>
                  </a:lnTo>
                  <a:lnTo>
                    <a:pt x="1111" y="36"/>
                  </a:lnTo>
                  <a:lnTo>
                    <a:pt x="1116" y="26"/>
                  </a:lnTo>
                  <a:lnTo>
                    <a:pt x="1121" y="18"/>
                  </a:lnTo>
                  <a:lnTo>
                    <a:pt x="1126" y="12"/>
                  </a:lnTo>
                  <a:lnTo>
                    <a:pt x="1131" y="6"/>
                  </a:lnTo>
                  <a:lnTo>
                    <a:pt x="1136" y="3"/>
                  </a:lnTo>
                  <a:lnTo>
                    <a:pt x="1141" y="0"/>
                  </a:lnTo>
                  <a:lnTo>
                    <a:pt x="1146" y="0"/>
                  </a:lnTo>
                  <a:lnTo>
                    <a:pt x="1151" y="0"/>
                  </a:lnTo>
                  <a:lnTo>
                    <a:pt x="1156" y="3"/>
                  </a:lnTo>
                  <a:lnTo>
                    <a:pt x="1161" y="6"/>
                  </a:lnTo>
                  <a:lnTo>
                    <a:pt x="1166" y="12"/>
                  </a:lnTo>
                  <a:lnTo>
                    <a:pt x="1171" y="19"/>
                  </a:lnTo>
                  <a:lnTo>
                    <a:pt x="1176" y="26"/>
                  </a:lnTo>
                  <a:lnTo>
                    <a:pt x="1181" y="35"/>
                  </a:lnTo>
                  <a:lnTo>
                    <a:pt x="1186" y="46"/>
                  </a:lnTo>
                  <a:lnTo>
                    <a:pt x="1191" y="58"/>
                  </a:lnTo>
                  <a:lnTo>
                    <a:pt x="1196" y="71"/>
                  </a:lnTo>
                  <a:lnTo>
                    <a:pt x="1201" y="84"/>
                  </a:lnTo>
                  <a:lnTo>
                    <a:pt x="1206" y="99"/>
                  </a:lnTo>
                  <a:lnTo>
                    <a:pt x="1211" y="115"/>
                  </a:lnTo>
                  <a:lnTo>
                    <a:pt x="1216" y="132"/>
                  </a:lnTo>
                  <a:lnTo>
                    <a:pt x="1221" y="149"/>
                  </a:lnTo>
                  <a:lnTo>
                    <a:pt x="1226" y="168"/>
                  </a:lnTo>
                  <a:lnTo>
                    <a:pt x="1231" y="187"/>
                  </a:lnTo>
                  <a:lnTo>
                    <a:pt x="1235" y="206"/>
                  </a:lnTo>
                  <a:lnTo>
                    <a:pt x="1240" y="226"/>
                  </a:lnTo>
                  <a:lnTo>
                    <a:pt x="1246" y="247"/>
                  </a:lnTo>
                  <a:lnTo>
                    <a:pt x="1251" y="268"/>
                  </a:lnTo>
                  <a:lnTo>
                    <a:pt x="1256" y="288"/>
                  </a:lnTo>
                  <a:lnTo>
                    <a:pt x="1260" y="308"/>
                  </a:lnTo>
                  <a:lnTo>
                    <a:pt x="1265" y="329"/>
                  </a:lnTo>
                  <a:lnTo>
                    <a:pt x="1271" y="349"/>
                  </a:lnTo>
                  <a:lnTo>
                    <a:pt x="1276" y="369"/>
                  </a:lnTo>
                  <a:lnTo>
                    <a:pt x="1281" y="391"/>
                  </a:lnTo>
                  <a:lnTo>
                    <a:pt x="1285" y="411"/>
                  </a:lnTo>
                  <a:lnTo>
                    <a:pt x="1290" y="433"/>
                  </a:lnTo>
                  <a:lnTo>
                    <a:pt x="1296" y="454"/>
                  </a:lnTo>
                  <a:lnTo>
                    <a:pt x="1301" y="475"/>
                  </a:lnTo>
                  <a:lnTo>
                    <a:pt x="1305" y="497"/>
                  </a:lnTo>
                  <a:lnTo>
                    <a:pt x="1310" y="518"/>
                  </a:lnTo>
                  <a:lnTo>
                    <a:pt x="1315" y="540"/>
                  </a:lnTo>
                  <a:lnTo>
                    <a:pt x="1320" y="561"/>
                  </a:lnTo>
                  <a:lnTo>
                    <a:pt x="1326" y="582"/>
                  </a:lnTo>
                  <a:lnTo>
                    <a:pt x="1330" y="604"/>
                  </a:lnTo>
                  <a:lnTo>
                    <a:pt x="1335" y="625"/>
                  </a:lnTo>
                  <a:lnTo>
                    <a:pt x="1340" y="647"/>
                  </a:lnTo>
                  <a:lnTo>
                    <a:pt x="1345" y="667"/>
                  </a:lnTo>
                  <a:lnTo>
                    <a:pt x="1351" y="688"/>
                  </a:lnTo>
                  <a:lnTo>
                    <a:pt x="1355" y="708"/>
                  </a:lnTo>
                  <a:lnTo>
                    <a:pt x="1360" y="728"/>
                  </a:lnTo>
                  <a:lnTo>
                    <a:pt x="1365" y="748"/>
                  </a:lnTo>
                  <a:lnTo>
                    <a:pt x="1370" y="768"/>
                  </a:lnTo>
                  <a:lnTo>
                    <a:pt x="1375" y="787"/>
                  </a:lnTo>
                  <a:lnTo>
                    <a:pt x="1380" y="806"/>
                  </a:lnTo>
                  <a:lnTo>
                    <a:pt x="1385" y="825"/>
                  </a:lnTo>
                  <a:lnTo>
                    <a:pt x="1390" y="844"/>
                  </a:lnTo>
                  <a:lnTo>
                    <a:pt x="1395" y="861"/>
                  </a:lnTo>
                  <a:lnTo>
                    <a:pt x="1400" y="880"/>
                  </a:lnTo>
                  <a:lnTo>
                    <a:pt x="1405" y="897"/>
                  </a:lnTo>
                  <a:lnTo>
                    <a:pt x="1410" y="914"/>
                  </a:lnTo>
                  <a:lnTo>
                    <a:pt x="1415" y="932"/>
                  </a:lnTo>
                  <a:lnTo>
                    <a:pt x="1420" y="949"/>
                  </a:lnTo>
                  <a:lnTo>
                    <a:pt x="1425" y="967"/>
                  </a:lnTo>
                  <a:lnTo>
                    <a:pt x="1430" y="985"/>
                  </a:lnTo>
                  <a:lnTo>
                    <a:pt x="1435" y="1003"/>
                  </a:lnTo>
                  <a:lnTo>
                    <a:pt x="1440" y="1021"/>
                  </a:lnTo>
                  <a:lnTo>
                    <a:pt x="1445" y="1038"/>
                  </a:lnTo>
                  <a:lnTo>
                    <a:pt x="1450" y="1054"/>
                  </a:lnTo>
                  <a:lnTo>
                    <a:pt x="1455" y="1069"/>
                  </a:lnTo>
                  <a:lnTo>
                    <a:pt x="1460" y="1084"/>
                  </a:lnTo>
                  <a:lnTo>
                    <a:pt x="1465" y="1098"/>
                  </a:lnTo>
                  <a:lnTo>
                    <a:pt x="1470" y="1113"/>
                  </a:lnTo>
                  <a:lnTo>
                    <a:pt x="1475" y="1126"/>
                  </a:lnTo>
                  <a:lnTo>
                    <a:pt x="1480" y="1139"/>
                  </a:lnTo>
                  <a:lnTo>
                    <a:pt x="1485" y="1151"/>
                  </a:lnTo>
                  <a:lnTo>
                    <a:pt x="1490" y="1163"/>
                  </a:lnTo>
                  <a:lnTo>
                    <a:pt x="1495" y="1174"/>
                  </a:lnTo>
                  <a:lnTo>
                    <a:pt x="1500" y="1186"/>
                  </a:lnTo>
                  <a:lnTo>
                    <a:pt x="1505" y="1197"/>
                  </a:lnTo>
                  <a:lnTo>
                    <a:pt x="1510" y="1207"/>
                  </a:lnTo>
                  <a:lnTo>
                    <a:pt x="1514" y="1217"/>
                  </a:lnTo>
                  <a:lnTo>
                    <a:pt x="1520" y="1227"/>
                  </a:lnTo>
                  <a:lnTo>
                    <a:pt x="1525" y="1236"/>
                  </a:lnTo>
                  <a:lnTo>
                    <a:pt x="1530" y="1245"/>
                  </a:lnTo>
                  <a:lnTo>
                    <a:pt x="1535" y="1254"/>
                  </a:lnTo>
                  <a:lnTo>
                    <a:pt x="1539" y="1262"/>
                  </a:lnTo>
                  <a:lnTo>
                    <a:pt x="1544" y="1271"/>
                  </a:lnTo>
                  <a:lnTo>
                    <a:pt x="1550" y="1278"/>
                  </a:lnTo>
                  <a:lnTo>
                    <a:pt x="1555" y="1286"/>
                  </a:lnTo>
                  <a:lnTo>
                    <a:pt x="1560" y="1293"/>
                  </a:lnTo>
                  <a:lnTo>
                    <a:pt x="1564" y="1300"/>
                  </a:lnTo>
                  <a:lnTo>
                    <a:pt x="1569" y="1307"/>
                  </a:lnTo>
                  <a:lnTo>
                    <a:pt x="1575" y="1313"/>
                  </a:lnTo>
                  <a:lnTo>
                    <a:pt x="1580" y="1320"/>
                  </a:lnTo>
                  <a:lnTo>
                    <a:pt x="1584" y="1326"/>
                  </a:lnTo>
                  <a:lnTo>
                    <a:pt x="1589" y="1331"/>
                  </a:lnTo>
                  <a:lnTo>
                    <a:pt x="1594" y="1336"/>
                  </a:lnTo>
                  <a:lnTo>
                    <a:pt x="1600" y="1342"/>
                  </a:lnTo>
                  <a:lnTo>
                    <a:pt x="1605" y="1347"/>
                  </a:lnTo>
                  <a:lnTo>
                    <a:pt x="1609" y="1352"/>
                  </a:lnTo>
                  <a:lnTo>
                    <a:pt x="1614" y="1356"/>
                  </a:lnTo>
                  <a:lnTo>
                    <a:pt x="1619" y="1361"/>
                  </a:lnTo>
                  <a:lnTo>
                    <a:pt x="1624" y="1365"/>
                  </a:lnTo>
                  <a:lnTo>
                    <a:pt x="1630" y="1369"/>
                  </a:lnTo>
                  <a:lnTo>
                    <a:pt x="1634" y="1373"/>
                  </a:lnTo>
                  <a:lnTo>
                    <a:pt x="1639" y="1377"/>
                  </a:lnTo>
                  <a:lnTo>
                    <a:pt x="1644" y="1380"/>
                  </a:lnTo>
                  <a:lnTo>
                    <a:pt x="1649" y="1384"/>
                  </a:lnTo>
                  <a:lnTo>
                    <a:pt x="1654" y="1387"/>
                  </a:lnTo>
                  <a:lnTo>
                    <a:pt x="1659" y="1390"/>
                  </a:lnTo>
                  <a:lnTo>
                    <a:pt x="1664" y="1392"/>
                  </a:lnTo>
                  <a:lnTo>
                    <a:pt x="1669" y="1395"/>
                  </a:lnTo>
                  <a:lnTo>
                    <a:pt x="1674" y="1397"/>
                  </a:lnTo>
                  <a:lnTo>
                    <a:pt x="1679" y="1400"/>
                  </a:lnTo>
                  <a:lnTo>
                    <a:pt x="1684" y="1402"/>
                  </a:lnTo>
                  <a:lnTo>
                    <a:pt x="1689" y="1404"/>
                  </a:lnTo>
                  <a:lnTo>
                    <a:pt x="1694" y="1407"/>
                  </a:lnTo>
                  <a:lnTo>
                    <a:pt x="1699" y="1409"/>
                  </a:lnTo>
                  <a:lnTo>
                    <a:pt x="1704" y="1410"/>
                  </a:lnTo>
                  <a:lnTo>
                    <a:pt x="1709" y="1413"/>
                  </a:lnTo>
                  <a:lnTo>
                    <a:pt x="1714" y="1415"/>
                  </a:lnTo>
                  <a:lnTo>
                    <a:pt x="1719" y="1417"/>
                  </a:lnTo>
                  <a:lnTo>
                    <a:pt x="1724" y="1418"/>
                  </a:lnTo>
                  <a:lnTo>
                    <a:pt x="1729" y="1420"/>
                  </a:lnTo>
                  <a:lnTo>
                    <a:pt x="1734" y="1422"/>
                  </a:lnTo>
                  <a:lnTo>
                    <a:pt x="1739" y="1423"/>
                  </a:lnTo>
                  <a:lnTo>
                    <a:pt x="1744" y="1425"/>
                  </a:lnTo>
                  <a:lnTo>
                    <a:pt x="1749" y="1427"/>
                  </a:lnTo>
                  <a:lnTo>
                    <a:pt x="1754" y="1428"/>
                  </a:lnTo>
                  <a:lnTo>
                    <a:pt x="1759" y="1430"/>
                  </a:lnTo>
                  <a:lnTo>
                    <a:pt x="1764" y="1430"/>
                  </a:lnTo>
                  <a:lnTo>
                    <a:pt x="1769" y="1432"/>
                  </a:lnTo>
                  <a:lnTo>
                    <a:pt x="1774" y="1433"/>
                  </a:lnTo>
                  <a:lnTo>
                    <a:pt x="1779" y="1434"/>
                  </a:lnTo>
                  <a:lnTo>
                    <a:pt x="1784" y="1436"/>
                  </a:lnTo>
                  <a:lnTo>
                    <a:pt x="1789" y="1436"/>
                  </a:lnTo>
                  <a:lnTo>
                    <a:pt x="1794" y="1437"/>
                  </a:lnTo>
                  <a:lnTo>
                    <a:pt x="1799" y="1439"/>
                  </a:lnTo>
                  <a:lnTo>
                    <a:pt x="1804" y="1439"/>
                  </a:lnTo>
                  <a:lnTo>
                    <a:pt x="1809" y="1440"/>
                  </a:lnTo>
                  <a:lnTo>
                    <a:pt x="1814" y="1442"/>
                  </a:lnTo>
                  <a:lnTo>
                    <a:pt x="1818" y="1443"/>
                  </a:lnTo>
                  <a:lnTo>
                    <a:pt x="1824" y="1443"/>
                  </a:lnTo>
                  <a:lnTo>
                    <a:pt x="1829" y="1444"/>
                  </a:lnTo>
                  <a:lnTo>
                    <a:pt x="1834" y="1446"/>
                  </a:lnTo>
                  <a:lnTo>
                    <a:pt x="1839" y="1446"/>
                  </a:lnTo>
                  <a:lnTo>
                    <a:pt x="1843" y="1447"/>
                  </a:lnTo>
                  <a:lnTo>
                    <a:pt x="1849" y="1448"/>
                  </a:lnTo>
                  <a:lnTo>
                    <a:pt x="1854" y="1449"/>
                  </a:lnTo>
                  <a:lnTo>
                    <a:pt x="1859" y="1449"/>
                  </a:lnTo>
                  <a:lnTo>
                    <a:pt x="1864" y="1450"/>
                  </a:lnTo>
                  <a:lnTo>
                    <a:pt x="1868" y="1451"/>
                  </a:lnTo>
                  <a:lnTo>
                    <a:pt x="1873" y="1451"/>
                  </a:lnTo>
                  <a:lnTo>
                    <a:pt x="1879" y="1452"/>
                  </a:lnTo>
                  <a:lnTo>
                    <a:pt x="1884" y="1452"/>
                  </a:lnTo>
                  <a:lnTo>
                    <a:pt x="1888" y="1453"/>
                  </a:lnTo>
                  <a:lnTo>
                    <a:pt x="1893" y="1454"/>
                  </a:lnTo>
                  <a:lnTo>
                    <a:pt x="1898" y="1454"/>
                  </a:lnTo>
                  <a:lnTo>
                    <a:pt x="1904" y="1455"/>
                  </a:lnTo>
                  <a:lnTo>
                    <a:pt x="1909" y="1455"/>
                  </a:lnTo>
                  <a:lnTo>
                    <a:pt x="1913" y="1456"/>
                  </a:lnTo>
                  <a:lnTo>
                    <a:pt x="1918" y="1456"/>
                  </a:lnTo>
                  <a:lnTo>
                    <a:pt x="1923" y="1456"/>
                  </a:lnTo>
                  <a:lnTo>
                    <a:pt x="1929" y="1457"/>
                  </a:lnTo>
                  <a:lnTo>
                    <a:pt x="1934" y="1457"/>
                  </a:lnTo>
                  <a:lnTo>
                    <a:pt x="1938" y="1458"/>
                  </a:lnTo>
                  <a:lnTo>
                    <a:pt x="1943" y="1458"/>
                  </a:lnTo>
                  <a:lnTo>
                    <a:pt x="1948" y="1459"/>
                  </a:lnTo>
                  <a:lnTo>
                    <a:pt x="1953" y="1459"/>
                  </a:lnTo>
                  <a:lnTo>
                    <a:pt x="1958" y="1459"/>
                  </a:lnTo>
                  <a:lnTo>
                    <a:pt x="1963" y="1459"/>
                  </a:lnTo>
                  <a:lnTo>
                    <a:pt x="1968" y="1460"/>
                  </a:lnTo>
                  <a:lnTo>
                    <a:pt x="1973" y="1460"/>
                  </a:lnTo>
                  <a:lnTo>
                    <a:pt x="1978" y="1461"/>
                  </a:lnTo>
                  <a:lnTo>
                    <a:pt x="1983" y="1461"/>
                  </a:lnTo>
                  <a:lnTo>
                    <a:pt x="1988" y="1462"/>
                  </a:lnTo>
                  <a:lnTo>
                    <a:pt x="1993" y="1462"/>
                  </a:lnTo>
                  <a:lnTo>
                    <a:pt x="1998" y="1462"/>
                  </a:lnTo>
                  <a:lnTo>
                    <a:pt x="2003" y="1462"/>
                  </a:lnTo>
                  <a:lnTo>
                    <a:pt x="2008" y="1462"/>
                  </a:lnTo>
                  <a:lnTo>
                    <a:pt x="2013" y="1463"/>
                  </a:lnTo>
                  <a:lnTo>
                    <a:pt x="2018" y="1463"/>
                  </a:lnTo>
                  <a:lnTo>
                    <a:pt x="2023" y="1463"/>
                  </a:lnTo>
                  <a:lnTo>
                    <a:pt x="2028" y="1463"/>
                  </a:lnTo>
                  <a:lnTo>
                    <a:pt x="2033" y="1464"/>
                  </a:lnTo>
                  <a:lnTo>
                    <a:pt x="2038" y="1464"/>
                  </a:lnTo>
                  <a:lnTo>
                    <a:pt x="2043" y="1465"/>
                  </a:lnTo>
                  <a:lnTo>
                    <a:pt x="2048" y="1465"/>
                  </a:lnTo>
                  <a:lnTo>
                    <a:pt x="2053" y="1465"/>
                  </a:lnTo>
                  <a:lnTo>
                    <a:pt x="2058" y="1465"/>
                  </a:lnTo>
                  <a:lnTo>
                    <a:pt x="2063" y="1465"/>
                  </a:lnTo>
                  <a:lnTo>
                    <a:pt x="2068" y="1465"/>
                  </a:lnTo>
                  <a:lnTo>
                    <a:pt x="2073" y="1465"/>
                  </a:lnTo>
                  <a:lnTo>
                    <a:pt x="2078" y="1465"/>
                  </a:lnTo>
                  <a:lnTo>
                    <a:pt x="2083" y="1466"/>
                  </a:lnTo>
                  <a:lnTo>
                    <a:pt x="2088" y="1466"/>
                  </a:lnTo>
                  <a:lnTo>
                    <a:pt x="2093" y="1466"/>
                  </a:lnTo>
                  <a:lnTo>
                    <a:pt x="2097" y="1466"/>
                  </a:lnTo>
                  <a:lnTo>
                    <a:pt x="2103" y="1467"/>
                  </a:lnTo>
                  <a:lnTo>
                    <a:pt x="2108" y="1467"/>
                  </a:lnTo>
                  <a:lnTo>
                    <a:pt x="2113" y="1467"/>
                  </a:lnTo>
                  <a:lnTo>
                    <a:pt x="2118" y="1467"/>
                  </a:lnTo>
                  <a:lnTo>
                    <a:pt x="2122" y="1467"/>
                  </a:lnTo>
                  <a:lnTo>
                    <a:pt x="2128" y="1467"/>
                  </a:lnTo>
                  <a:lnTo>
                    <a:pt x="2133" y="1468"/>
                  </a:lnTo>
                  <a:lnTo>
                    <a:pt x="2138" y="1468"/>
                  </a:lnTo>
                  <a:lnTo>
                    <a:pt x="2143" y="1468"/>
                  </a:lnTo>
                  <a:lnTo>
                    <a:pt x="2147" y="1468"/>
                  </a:lnTo>
                  <a:lnTo>
                    <a:pt x="2153" y="1469"/>
                  </a:lnTo>
                  <a:lnTo>
                    <a:pt x="2158" y="1469"/>
                  </a:lnTo>
                  <a:lnTo>
                    <a:pt x="2163" y="1469"/>
                  </a:lnTo>
                  <a:lnTo>
                    <a:pt x="2167" y="1469"/>
                  </a:lnTo>
                  <a:lnTo>
                    <a:pt x="2172" y="1469"/>
                  </a:lnTo>
                  <a:lnTo>
                    <a:pt x="2177" y="1469"/>
                  </a:lnTo>
                  <a:lnTo>
                    <a:pt x="2183" y="1469"/>
                  </a:lnTo>
                  <a:lnTo>
                    <a:pt x="2188" y="1469"/>
                  </a:lnTo>
                  <a:lnTo>
                    <a:pt x="2192" y="1469"/>
                  </a:lnTo>
                  <a:lnTo>
                    <a:pt x="2197" y="1469"/>
                  </a:lnTo>
                  <a:lnTo>
                    <a:pt x="2202" y="1469"/>
                  </a:lnTo>
                  <a:lnTo>
                    <a:pt x="2208" y="1469"/>
                  </a:lnTo>
                  <a:lnTo>
                    <a:pt x="2213" y="1470"/>
                  </a:lnTo>
                  <a:lnTo>
                    <a:pt x="2217" y="1470"/>
                  </a:lnTo>
                  <a:lnTo>
                    <a:pt x="2222" y="1470"/>
                  </a:lnTo>
                  <a:lnTo>
                    <a:pt x="2227" y="1470"/>
                  </a:lnTo>
                  <a:lnTo>
                    <a:pt x="2233" y="1471"/>
                  </a:lnTo>
                  <a:lnTo>
                    <a:pt x="2237" y="1471"/>
                  </a:lnTo>
                  <a:lnTo>
                    <a:pt x="2242" y="1471"/>
                  </a:lnTo>
                  <a:lnTo>
                    <a:pt x="2247" y="1471"/>
                  </a:lnTo>
                  <a:lnTo>
                    <a:pt x="2252" y="1471"/>
                  </a:lnTo>
                  <a:lnTo>
                    <a:pt x="2257" y="1471"/>
                  </a:lnTo>
                  <a:lnTo>
                    <a:pt x="2262" y="1471"/>
                  </a:lnTo>
                  <a:lnTo>
                    <a:pt x="2267" y="1472"/>
                  </a:lnTo>
                  <a:lnTo>
                    <a:pt x="2272" y="1472"/>
                  </a:lnTo>
                  <a:lnTo>
                    <a:pt x="2277" y="1472"/>
                  </a:lnTo>
                  <a:lnTo>
                    <a:pt x="2282" y="1472"/>
                  </a:lnTo>
                  <a:lnTo>
                    <a:pt x="2287" y="1472"/>
                  </a:lnTo>
                  <a:lnTo>
                    <a:pt x="2292" y="1472"/>
                  </a:lnTo>
                  <a:lnTo>
                    <a:pt x="2297" y="1472"/>
                  </a:lnTo>
                  <a:lnTo>
                    <a:pt x="2302" y="1472"/>
                  </a:lnTo>
                  <a:lnTo>
                    <a:pt x="2307" y="1472"/>
                  </a:lnTo>
                  <a:lnTo>
                    <a:pt x="2312" y="1472"/>
                  </a:lnTo>
                  <a:lnTo>
                    <a:pt x="2317" y="1472"/>
                  </a:lnTo>
                  <a:lnTo>
                    <a:pt x="2322" y="1472"/>
                  </a:lnTo>
                  <a:lnTo>
                    <a:pt x="2327" y="1472"/>
                  </a:lnTo>
                  <a:lnTo>
                    <a:pt x="2332" y="1472"/>
                  </a:lnTo>
                  <a:lnTo>
                    <a:pt x="2337" y="1473"/>
                  </a:lnTo>
                  <a:lnTo>
                    <a:pt x="2342" y="1473"/>
                  </a:lnTo>
                  <a:lnTo>
                    <a:pt x="2347" y="1473"/>
                  </a:lnTo>
                  <a:lnTo>
                    <a:pt x="2352" y="1473"/>
                  </a:lnTo>
                  <a:lnTo>
                    <a:pt x="2357" y="1473"/>
                  </a:lnTo>
                  <a:lnTo>
                    <a:pt x="2362" y="1473"/>
                  </a:lnTo>
                  <a:lnTo>
                    <a:pt x="2367" y="1473"/>
                  </a:lnTo>
                  <a:lnTo>
                    <a:pt x="2372" y="1473"/>
                  </a:lnTo>
                  <a:lnTo>
                    <a:pt x="2377" y="1473"/>
                  </a:lnTo>
                  <a:lnTo>
                    <a:pt x="2382" y="1474"/>
                  </a:lnTo>
                  <a:lnTo>
                    <a:pt x="2387" y="1474"/>
                  </a:lnTo>
                  <a:lnTo>
                    <a:pt x="2392" y="1474"/>
                  </a:lnTo>
                  <a:lnTo>
                    <a:pt x="2397" y="1474"/>
                  </a:lnTo>
                  <a:lnTo>
                    <a:pt x="2401" y="1474"/>
                  </a:lnTo>
                  <a:lnTo>
                    <a:pt x="2407" y="1474"/>
                  </a:lnTo>
                  <a:lnTo>
                    <a:pt x="2412" y="1474"/>
                  </a:lnTo>
                  <a:lnTo>
                    <a:pt x="2417" y="1474"/>
                  </a:lnTo>
                  <a:lnTo>
                    <a:pt x="2422" y="1474"/>
                  </a:lnTo>
                  <a:lnTo>
                    <a:pt x="2426" y="1474"/>
                  </a:lnTo>
                  <a:lnTo>
                    <a:pt x="2432" y="1474"/>
                  </a:lnTo>
                  <a:lnTo>
                    <a:pt x="2437" y="1474"/>
                  </a:lnTo>
                  <a:lnTo>
                    <a:pt x="2442" y="1475"/>
                  </a:lnTo>
                  <a:lnTo>
                    <a:pt x="2446" y="1475"/>
                  </a:lnTo>
                  <a:lnTo>
                    <a:pt x="2451" y="1475"/>
                  </a:lnTo>
                  <a:lnTo>
                    <a:pt x="2457" y="1475"/>
                  </a:lnTo>
                  <a:lnTo>
                    <a:pt x="2462" y="1475"/>
                  </a:lnTo>
                  <a:lnTo>
                    <a:pt x="2467" y="1475"/>
                  </a:lnTo>
                  <a:lnTo>
                    <a:pt x="2471" y="1475"/>
                  </a:lnTo>
                  <a:lnTo>
                    <a:pt x="2476" y="1475"/>
                  </a:lnTo>
                  <a:lnTo>
                    <a:pt x="2481" y="1475"/>
                  </a:lnTo>
                  <a:lnTo>
                    <a:pt x="2487" y="1475"/>
                  </a:lnTo>
                  <a:lnTo>
                    <a:pt x="2492" y="1475"/>
                  </a:lnTo>
                  <a:lnTo>
                    <a:pt x="2496" y="1475"/>
                  </a:lnTo>
                  <a:lnTo>
                    <a:pt x="2501" y="1475"/>
                  </a:lnTo>
                  <a:lnTo>
                    <a:pt x="2506" y="1475"/>
                  </a:lnTo>
                  <a:lnTo>
                    <a:pt x="2512" y="1475"/>
                  </a:lnTo>
                  <a:lnTo>
                    <a:pt x="2516" y="1475"/>
                  </a:lnTo>
                  <a:lnTo>
                    <a:pt x="2521" y="1475"/>
                  </a:lnTo>
                  <a:lnTo>
                    <a:pt x="2526" y="1475"/>
                  </a:lnTo>
                  <a:lnTo>
                    <a:pt x="2531" y="1475"/>
                  </a:lnTo>
                  <a:lnTo>
                    <a:pt x="2537" y="1475"/>
                  </a:lnTo>
                  <a:lnTo>
                    <a:pt x="2541" y="1475"/>
                  </a:lnTo>
                  <a:lnTo>
                    <a:pt x="2546" y="1475"/>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1" name="Freeform 103">
              <a:extLst>
                <a:ext uri="{FF2B5EF4-FFF2-40B4-BE49-F238E27FC236}">
                  <a16:creationId xmlns:a16="http://schemas.microsoft.com/office/drawing/2014/main" id="{00000000-0008-0000-0500-000083000000}"/>
                </a:ext>
              </a:extLst>
            </xdr:cNvPr>
            <xdr:cNvSpPr>
              <a:spLocks/>
            </xdr:cNvSpPr>
          </xdr:nvSpPr>
          <xdr:spPr bwMode="auto">
            <a:xfrm>
              <a:off x="4672393" y="2634671"/>
              <a:ext cx="1826999" cy="2371698"/>
            </a:xfrm>
            <a:custGeom>
              <a:avLst/>
              <a:gdLst>
                <a:gd name="T0" fmla="*/ 2147483647 w 2546"/>
                <a:gd name="T1" fmla="*/ 2147483647 h 1494"/>
                <a:gd name="T2" fmla="*/ 2147483647 w 2546"/>
                <a:gd name="T3" fmla="*/ 2147483647 h 1494"/>
                <a:gd name="T4" fmla="*/ 2147483647 w 2546"/>
                <a:gd name="T5" fmla="*/ 2147483647 h 1494"/>
                <a:gd name="T6" fmla="*/ 2147483647 w 2546"/>
                <a:gd name="T7" fmla="*/ 2147483647 h 1494"/>
                <a:gd name="T8" fmla="*/ 2147483647 w 2546"/>
                <a:gd name="T9" fmla="*/ 2147483647 h 1494"/>
                <a:gd name="T10" fmla="*/ 2147483647 w 2546"/>
                <a:gd name="T11" fmla="*/ 2147483647 h 1494"/>
                <a:gd name="T12" fmla="*/ 2147483647 w 2546"/>
                <a:gd name="T13" fmla="*/ 2147483647 h 1494"/>
                <a:gd name="T14" fmla="*/ 2147483647 w 2546"/>
                <a:gd name="T15" fmla="*/ 2147483647 h 1494"/>
                <a:gd name="T16" fmla="*/ 2147483647 w 2546"/>
                <a:gd name="T17" fmla="*/ 2147483647 h 1494"/>
                <a:gd name="T18" fmla="*/ 2147483647 w 2546"/>
                <a:gd name="T19" fmla="*/ 2147483647 h 1494"/>
                <a:gd name="T20" fmla="*/ 2147483647 w 2546"/>
                <a:gd name="T21" fmla="*/ 2147483647 h 1494"/>
                <a:gd name="T22" fmla="*/ 2147483647 w 2546"/>
                <a:gd name="T23" fmla="*/ 2147483647 h 1494"/>
                <a:gd name="T24" fmla="*/ 2147483647 w 2546"/>
                <a:gd name="T25" fmla="*/ 2147483647 h 1494"/>
                <a:gd name="T26" fmla="*/ 2147483647 w 2546"/>
                <a:gd name="T27" fmla="*/ 2147483647 h 1494"/>
                <a:gd name="T28" fmla="*/ 2147483647 w 2546"/>
                <a:gd name="T29" fmla="*/ 2147483647 h 1494"/>
                <a:gd name="T30" fmla="*/ 2147483647 w 2546"/>
                <a:gd name="T31" fmla="*/ 2147483647 h 1494"/>
                <a:gd name="T32" fmla="*/ 2147483647 w 2546"/>
                <a:gd name="T33" fmla="*/ 2147483647 h 1494"/>
                <a:gd name="T34" fmla="*/ 2147483647 w 2546"/>
                <a:gd name="T35" fmla="*/ 2147483647 h 1494"/>
                <a:gd name="T36" fmla="*/ 2147483647 w 2546"/>
                <a:gd name="T37" fmla="*/ 2147483647 h 1494"/>
                <a:gd name="T38" fmla="*/ 2147483647 w 2546"/>
                <a:gd name="T39" fmla="*/ 2147483647 h 1494"/>
                <a:gd name="T40" fmla="*/ 2147483647 w 2546"/>
                <a:gd name="T41" fmla="*/ 2147483647 h 1494"/>
                <a:gd name="T42" fmla="*/ 2147483647 w 2546"/>
                <a:gd name="T43" fmla="*/ 2147483647 h 1494"/>
                <a:gd name="T44" fmla="*/ 2147483647 w 2546"/>
                <a:gd name="T45" fmla="*/ 2147483647 h 1494"/>
                <a:gd name="T46" fmla="*/ 2147483647 w 2546"/>
                <a:gd name="T47" fmla="*/ 2147483647 h 1494"/>
                <a:gd name="T48" fmla="*/ 2147483647 w 2546"/>
                <a:gd name="T49" fmla="*/ 2147483647 h 1494"/>
                <a:gd name="T50" fmla="*/ 2147483647 w 2546"/>
                <a:gd name="T51" fmla="*/ 2147483647 h 1494"/>
                <a:gd name="T52" fmla="*/ 2147483647 w 2546"/>
                <a:gd name="T53" fmla="*/ 2147483647 h 1494"/>
                <a:gd name="T54" fmla="*/ 2147483647 w 2546"/>
                <a:gd name="T55" fmla="*/ 2147483647 h 1494"/>
                <a:gd name="T56" fmla="*/ 2147483647 w 2546"/>
                <a:gd name="T57" fmla="*/ 2147483647 h 1494"/>
                <a:gd name="T58" fmla="*/ 2147483647 w 2546"/>
                <a:gd name="T59" fmla="*/ 2147483647 h 1494"/>
                <a:gd name="T60" fmla="*/ 2147483647 w 2546"/>
                <a:gd name="T61" fmla="*/ 2147483647 h 1494"/>
                <a:gd name="T62" fmla="*/ 2147483647 w 2546"/>
                <a:gd name="T63" fmla="*/ 2147483647 h 1494"/>
                <a:gd name="T64" fmla="*/ 2147483647 w 2546"/>
                <a:gd name="T65" fmla="*/ 2147483647 h 1494"/>
                <a:gd name="T66" fmla="*/ 2147483647 w 2546"/>
                <a:gd name="T67" fmla="*/ 2147483647 h 1494"/>
                <a:gd name="T68" fmla="*/ 2147483647 w 2546"/>
                <a:gd name="T69" fmla="*/ 2147483647 h 1494"/>
                <a:gd name="T70" fmla="*/ 2147483647 w 2546"/>
                <a:gd name="T71" fmla="*/ 2147483647 h 1494"/>
                <a:gd name="T72" fmla="*/ 2147483647 w 2546"/>
                <a:gd name="T73" fmla="*/ 2147483647 h 1494"/>
                <a:gd name="T74" fmla="*/ 2147483647 w 2546"/>
                <a:gd name="T75" fmla="*/ 2147483647 h 1494"/>
                <a:gd name="T76" fmla="*/ 2147483647 w 2546"/>
                <a:gd name="T77" fmla="*/ 2147483647 h 1494"/>
                <a:gd name="T78" fmla="*/ 2147483647 w 2546"/>
                <a:gd name="T79" fmla="*/ 2147483647 h 1494"/>
                <a:gd name="T80" fmla="*/ 2147483647 w 2546"/>
                <a:gd name="T81" fmla="*/ 2147483647 h 1494"/>
                <a:gd name="T82" fmla="*/ 2147483647 w 2546"/>
                <a:gd name="T83" fmla="*/ 2147483647 h 1494"/>
                <a:gd name="T84" fmla="*/ 2147483647 w 2546"/>
                <a:gd name="T85" fmla="*/ 2147483647 h 1494"/>
                <a:gd name="T86" fmla="*/ 2147483647 w 2546"/>
                <a:gd name="T87" fmla="*/ 2147483647 h 1494"/>
                <a:gd name="T88" fmla="*/ 2147483647 w 2546"/>
                <a:gd name="T89" fmla="*/ 2147483647 h 1494"/>
                <a:gd name="T90" fmla="*/ 2147483647 w 2546"/>
                <a:gd name="T91" fmla="*/ 2147483647 h 1494"/>
                <a:gd name="T92" fmla="*/ 2147483647 w 2546"/>
                <a:gd name="T93" fmla="*/ 2147483647 h 1494"/>
                <a:gd name="T94" fmla="*/ 2147483647 w 2546"/>
                <a:gd name="T95" fmla="*/ 2147483647 h 1494"/>
                <a:gd name="T96" fmla="*/ 2147483647 w 2546"/>
                <a:gd name="T97" fmla="*/ 2147483647 h 1494"/>
                <a:gd name="T98" fmla="*/ 2147483647 w 2546"/>
                <a:gd name="T99" fmla="*/ 2147483647 h 1494"/>
                <a:gd name="T100" fmla="*/ 2147483647 w 2546"/>
                <a:gd name="T101" fmla="*/ 2147483647 h 1494"/>
                <a:gd name="T102" fmla="*/ 2147483647 w 2546"/>
                <a:gd name="T103" fmla="*/ 2147483647 h 1494"/>
                <a:gd name="T104" fmla="*/ 2147483647 w 2546"/>
                <a:gd name="T105" fmla="*/ 2147483647 h 1494"/>
                <a:gd name="T106" fmla="*/ 2147483647 w 2546"/>
                <a:gd name="T107" fmla="*/ 2147483647 h 1494"/>
                <a:gd name="T108" fmla="*/ 2147483647 w 2546"/>
                <a:gd name="T109" fmla="*/ 2147483647 h 1494"/>
                <a:gd name="T110" fmla="*/ 2147483647 w 2546"/>
                <a:gd name="T111" fmla="*/ 2147483647 h 149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4">
                  <a:moveTo>
                    <a:pt x="0" y="1494"/>
                  </a:moveTo>
                  <a:lnTo>
                    <a:pt x="5" y="1494"/>
                  </a:lnTo>
                  <a:lnTo>
                    <a:pt x="10" y="1494"/>
                  </a:lnTo>
                  <a:lnTo>
                    <a:pt x="15" y="1494"/>
                  </a:lnTo>
                  <a:lnTo>
                    <a:pt x="20" y="1494"/>
                  </a:lnTo>
                  <a:lnTo>
                    <a:pt x="24" y="1494"/>
                  </a:lnTo>
                  <a:lnTo>
                    <a:pt x="30" y="1494"/>
                  </a:lnTo>
                  <a:lnTo>
                    <a:pt x="35" y="1494"/>
                  </a:lnTo>
                  <a:lnTo>
                    <a:pt x="40" y="1494"/>
                  </a:lnTo>
                  <a:lnTo>
                    <a:pt x="45" y="1494"/>
                  </a:lnTo>
                  <a:lnTo>
                    <a:pt x="49" y="1494"/>
                  </a:lnTo>
                  <a:lnTo>
                    <a:pt x="55" y="1494"/>
                  </a:lnTo>
                  <a:lnTo>
                    <a:pt x="60" y="1494"/>
                  </a:lnTo>
                  <a:lnTo>
                    <a:pt x="65" y="1494"/>
                  </a:lnTo>
                  <a:lnTo>
                    <a:pt x="70" y="1494"/>
                  </a:lnTo>
                  <a:lnTo>
                    <a:pt x="74" y="1494"/>
                  </a:lnTo>
                  <a:lnTo>
                    <a:pt x="79" y="1494"/>
                  </a:lnTo>
                  <a:lnTo>
                    <a:pt x="85" y="1494"/>
                  </a:lnTo>
                  <a:lnTo>
                    <a:pt x="90" y="1493"/>
                  </a:lnTo>
                  <a:lnTo>
                    <a:pt x="94" y="1493"/>
                  </a:lnTo>
                  <a:lnTo>
                    <a:pt x="99" y="1493"/>
                  </a:lnTo>
                  <a:lnTo>
                    <a:pt x="104" y="1494"/>
                  </a:lnTo>
                  <a:lnTo>
                    <a:pt x="110" y="1494"/>
                  </a:lnTo>
                  <a:lnTo>
                    <a:pt x="115" y="1494"/>
                  </a:lnTo>
                  <a:lnTo>
                    <a:pt x="119" y="1494"/>
                  </a:lnTo>
                  <a:lnTo>
                    <a:pt x="124" y="1494"/>
                  </a:lnTo>
                  <a:lnTo>
                    <a:pt x="129" y="1494"/>
                  </a:lnTo>
                  <a:lnTo>
                    <a:pt x="135" y="1494"/>
                  </a:lnTo>
                  <a:lnTo>
                    <a:pt x="140" y="1494"/>
                  </a:lnTo>
                  <a:lnTo>
                    <a:pt x="144" y="1494"/>
                  </a:lnTo>
                  <a:lnTo>
                    <a:pt x="149" y="1494"/>
                  </a:lnTo>
                  <a:lnTo>
                    <a:pt x="154" y="1494"/>
                  </a:lnTo>
                  <a:lnTo>
                    <a:pt x="159" y="1494"/>
                  </a:lnTo>
                  <a:lnTo>
                    <a:pt x="164" y="1494"/>
                  </a:lnTo>
                  <a:lnTo>
                    <a:pt x="169" y="1494"/>
                  </a:lnTo>
                  <a:lnTo>
                    <a:pt x="174" y="1494"/>
                  </a:lnTo>
                  <a:lnTo>
                    <a:pt x="179" y="1494"/>
                  </a:lnTo>
                  <a:lnTo>
                    <a:pt x="184" y="1494"/>
                  </a:lnTo>
                  <a:lnTo>
                    <a:pt x="189" y="1494"/>
                  </a:lnTo>
                  <a:lnTo>
                    <a:pt x="194" y="1494"/>
                  </a:lnTo>
                  <a:lnTo>
                    <a:pt x="199" y="1494"/>
                  </a:lnTo>
                  <a:lnTo>
                    <a:pt x="204" y="1494"/>
                  </a:lnTo>
                  <a:lnTo>
                    <a:pt x="209" y="1494"/>
                  </a:lnTo>
                  <a:lnTo>
                    <a:pt x="214" y="1494"/>
                  </a:lnTo>
                  <a:lnTo>
                    <a:pt x="219" y="1494"/>
                  </a:lnTo>
                  <a:lnTo>
                    <a:pt x="224" y="1494"/>
                  </a:lnTo>
                  <a:lnTo>
                    <a:pt x="229" y="1494"/>
                  </a:lnTo>
                  <a:lnTo>
                    <a:pt x="234" y="1494"/>
                  </a:lnTo>
                  <a:lnTo>
                    <a:pt x="239" y="1494"/>
                  </a:lnTo>
                  <a:lnTo>
                    <a:pt x="244" y="1494"/>
                  </a:lnTo>
                  <a:lnTo>
                    <a:pt x="249" y="1494"/>
                  </a:lnTo>
                  <a:lnTo>
                    <a:pt x="254" y="1494"/>
                  </a:lnTo>
                  <a:lnTo>
                    <a:pt x="259" y="1494"/>
                  </a:lnTo>
                  <a:lnTo>
                    <a:pt x="264" y="1494"/>
                  </a:lnTo>
                  <a:lnTo>
                    <a:pt x="269" y="1494"/>
                  </a:lnTo>
                  <a:lnTo>
                    <a:pt x="274" y="1494"/>
                  </a:lnTo>
                  <a:lnTo>
                    <a:pt x="279" y="1494"/>
                  </a:lnTo>
                  <a:lnTo>
                    <a:pt x="284" y="1494"/>
                  </a:lnTo>
                  <a:lnTo>
                    <a:pt x="289" y="1494"/>
                  </a:lnTo>
                  <a:lnTo>
                    <a:pt x="294" y="1494"/>
                  </a:lnTo>
                  <a:lnTo>
                    <a:pt x="299" y="1494"/>
                  </a:lnTo>
                  <a:lnTo>
                    <a:pt x="303" y="1494"/>
                  </a:lnTo>
                  <a:lnTo>
                    <a:pt x="309" y="1494"/>
                  </a:lnTo>
                  <a:lnTo>
                    <a:pt x="314" y="1494"/>
                  </a:lnTo>
                  <a:lnTo>
                    <a:pt x="319" y="1494"/>
                  </a:lnTo>
                  <a:lnTo>
                    <a:pt x="324" y="1494"/>
                  </a:lnTo>
                  <a:lnTo>
                    <a:pt x="328" y="1494"/>
                  </a:lnTo>
                  <a:lnTo>
                    <a:pt x="334" y="1494"/>
                  </a:lnTo>
                  <a:lnTo>
                    <a:pt x="339" y="1494"/>
                  </a:lnTo>
                  <a:lnTo>
                    <a:pt x="344" y="1494"/>
                  </a:lnTo>
                  <a:lnTo>
                    <a:pt x="349" y="1494"/>
                  </a:lnTo>
                  <a:lnTo>
                    <a:pt x="353" y="1494"/>
                  </a:lnTo>
                  <a:lnTo>
                    <a:pt x="359" y="1494"/>
                  </a:lnTo>
                  <a:lnTo>
                    <a:pt x="364" y="1494"/>
                  </a:lnTo>
                  <a:lnTo>
                    <a:pt x="369" y="1494"/>
                  </a:lnTo>
                  <a:lnTo>
                    <a:pt x="373" y="1494"/>
                  </a:lnTo>
                  <a:lnTo>
                    <a:pt x="378" y="1494"/>
                  </a:lnTo>
                  <a:lnTo>
                    <a:pt x="383" y="1494"/>
                  </a:lnTo>
                  <a:lnTo>
                    <a:pt x="389" y="1494"/>
                  </a:lnTo>
                  <a:lnTo>
                    <a:pt x="394" y="1494"/>
                  </a:lnTo>
                  <a:lnTo>
                    <a:pt x="398" y="1494"/>
                  </a:lnTo>
                  <a:lnTo>
                    <a:pt x="403" y="1494"/>
                  </a:lnTo>
                  <a:lnTo>
                    <a:pt x="408" y="1494"/>
                  </a:lnTo>
                  <a:lnTo>
                    <a:pt x="414" y="1494"/>
                  </a:lnTo>
                  <a:lnTo>
                    <a:pt x="419" y="1494"/>
                  </a:lnTo>
                  <a:lnTo>
                    <a:pt x="423" y="1494"/>
                  </a:lnTo>
                  <a:lnTo>
                    <a:pt x="428" y="1494"/>
                  </a:lnTo>
                  <a:lnTo>
                    <a:pt x="433" y="1494"/>
                  </a:lnTo>
                  <a:lnTo>
                    <a:pt x="439" y="1494"/>
                  </a:lnTo>
                  <a:lnTo>
                    <a:pt x="443" y="1494"/>
                  </a:lnTo>
                  <a:lnTo>
                    <a:pt x="448" y="1494"/>
                  </a:lnTo>
                  <a:lnTo>
                    <a:pt x="453" y="1494"/>
                  </a:lnTo>
                  <a:lnTo>
                    <a:pt x="458" y="1494"/>
                  </a:lnTo>
                  <a:lnTo>
                    <a:pt x="463" y="1494"/>
                  </a:lnTo>
                  <a:lnTo>
                    <a:pt x="468" y="1494"/>
                  </a:lnTo>
                  <a:lnTo>
                    <a:pt x="473" y="1494"/>
                  </a:lnTo>
                  <a:lnTo>
                    <a:pt x="478" y="1494"/>
                  </a:lnTo>
                  <a:lnTo>
                    <a:pt x="483" y="1494"/>
                  </a:lnTo>
                  <a:lnTo>
                    <a:pt x="488" y="1494"/>
                  </a:lnTo>
                  <a:lnTo>
                    <a:pt x="493" y="1494"/>
                  </a:lnTo>
                  <a:lnTo>
                    <a:pt x="498" y="1494"/>
                  </a:lnTo>
                  <a:lnTo>
                    <a:pt x="503" y="1494"/>
                  </a:lnTo>
                  <a:lnTo>
                    <a:pt x="508" y="1494"/>
                  </a:lnTo>
                  <a:lnTo>
                    <a:pt x="513" y="1494"/>
                  </a:lnTo>
                  <a:lnTo>
                    <a:pt x="518" y="1494"/>
                  </a:lnTo>
                  <a:lnTo>
                    <a:pt x="523" y="1494"/>
                  </a:lnTo>
                  <a:lnTo>
                    <a:pt x="528" y="1494"/>
                  </a:lnTo>
                  <a:lnTo>
                    <a:pt x="533" y="1494"/>
                  </a:lnTo>
                  <a:lnTo>
                    <a:pt x="538" y="1494"/>
                  </a:lnTo>
                  <a:lnTo>
                    <a:pt x="543" y="1494"/>
                  </a:lnTo>
                  <a:lnTo>
                    <a:pt x="548" y="1494"/>
                  </a:lnTo>
                  <a:lnTo>
                    <a:pt x="553" y="1494"/>
                  </a:lnTo>
                  <a:lnTo>
                    <a:pt x="558" y="1494"/>
                  </a:lnTo>
                  <a:lnTo>
                    <a:pt x="563" y="1494"/>
                  </a:lnTo>
                  <a:lnTo>
                    <a:pt x="568" y="1494"/>
                  </a:lnTo>
                  <a:lnTo>
                    <a:pt x="573" y="1494"/>
                  </a:lnTo>
                  <a:lnTo>
                    <a:pt x="578" y="1494"/>
                  </a:lnTo>
                  <a:lnTo>
                    <a:pt x="583" y="1494"/>
                  </a:lnTo>
                  <a:lnTo>
                    <a:pt x="588" y="1494"/>
                  </a:lnTo>
                  <a:lnTo>
                    <a:pt x="593" y="1494"/>
                  </a:lnTo>
                  <a:lnTo>
                    <a:pt x="598" y="1494"/>
                  </a:lnTo>
                  <a:lnTo>
                    <a:pt x="603" y="1494"/>
                  </a:lnTo>
                  <a:lnTo>
                    <a:pt x="607" y="1493"/>
                  </a:lnTo>
                  <a:lnTo>
                    <a:pt x="613" y="1493"/>
                  </a:lnTo>
                  <a:lnTo>
                    <a:pt x="618" y="1493"/>
                  </a:lnTo>
                  <a:lnTo>
                    <a:pt x="623" y="1493"/>
                  </a:lnTo>
                  <a:lnTo>
                    <a:pt x="628" y="1493"/>
                  </a:lnTo>
                  <a:lnTo>
                    <a:pt x="632" y="1493"/>
                  </a:lnTo>
                  <a:lnTo>
                    <a:pt x="638" y="1493"/>
                  </a:lnTo>
                  <a:lnTo>
                    <a:pt x="643" y="1493"/>
                  </a:lnTo>
                  <a:lnTo>
                    <a:pt x="648" y="1492"/>
                  </a:lnTo>
                  <a:lnTo>
                    <a:pt x="652" y="1492"/>
                  </a:lnTo>
                  <a:lnTo>
                    <a:pt x="657" y="1492"/>
                  </a:lnTo>
                  <a:lnTo>
                    <a:pt x="663" y="1492"/>
                  </a:lnTo>
                  <a:lnTo>
                    <a:pt x="668" y="1491"/>
                  </a:lnTo>
                  <a:lnTo>
                    <a:pt x="673" y="1491"/>
                  </a:lnTo>
                  <a:lnTo>
                    <a:pt x="677" y="1490"/>
                  </a:lnTo>
                  <a:lnTo>
                    <a:pt x="682" y="1490"/>
                  </a:lnTo>
                  <a:lnTo>
                    <a:pt x="687" y="1490"/>
                  </a:lnTo>
                  <a:lnTo>
                    <a:pt x="693" y="1490"/>
                  </a:lnTo>
                  <a:lnTo>
                    <a:pt x="698" y="1489"/>
                  </a:lnTo>
                  <a:lnTo>
                    <a:pt x="702" y="1488"/>
                  </a:lnTo>
                  <a:lnTo>
                    <a:pt x="707" y="1487"/>
                  </a:lnTo>
                  <a:lnTo>
                    <a:pt x="712" y="1486"/>
                  </a:lnTo>
                  <a:lnTo>
                    <a:pt x="718" y="1484"/>
                  </a:lnTo>
                  <a:lnTo>
                    <a:pt x="722" y="1484"/>
                  </a:lnTo>
                  <a:lnTo>
                    <a:pt x="727" y="1482"/>
                  </a:lnTo>
                  <a:lnTo>
                    <a:pt x="732" y="1480"/>
                  </a:lnTo>
                  <a:lnTo>
                    <a:pt x="737" y="1478"/>
                  </a:lnTo>
                  <a:lnTo>
                    <a:pt x="743" y="1476"/>
                  </a:lnTo>
                  <a:lnTo>
                    <a:pt x="747" y="1473"/>
                  </a:lnTo>
                  <a:lnTo>
                    <a:pt x="752" y="1471"/>
                  </a:lnTo>
                  <a:lnTo>
                    <a:pt x="757" y="1467"/>
                  </a:lnTo>
                  <a:lnTo>
                    <a:pt x="762" y="1463"/>
                  </a:lnTo>
                  <a:lnTo>
                    <a:pt x="767" y="1459"/>
                  </a:lnTo>
                  <a:lnTo>
                    <a:pt x="772" y="1455"/>
                  </a:lnTo>
                  <a:lnTo>
                    <a:pt x="777" y="1450"/>
                  </a:lnTo>
                  <a:lnTo>
                    <a:pt x="782" y="1444"/>
                  </a:lnTo>
                  <a:lnTo>
                    <a:pt x="787" y="1438"/>
                  </a:lnTo>
                  <a:lnTo>
                    <a:pt x="792" y="1432"/>
                  </a:lnTo>
                  <a:lnTo>
                    <a:pt x="797" y="1424"/>
                  </a:lnTo>
                  <a:lnTo>
                    <a:pt x="802" y="1416"/>
                  </a:lnTo>
                  <a:lnTo>
                    <a:pt x="807" y="1407"/>
                  </a:lnTo>
                  <a:lnTo>
                    <a:pt x="812" y="1398"/>
                  </a:lnTo>
                  <a:lnTo>
                    <a:pt x="817" y="1388"/>
                  </a:lnTo>
                  <a:lnTo>
                    <a:pt x="822" y="1377"/>
                  </a:lnTo>
                  <a:lnTo>
                    <a:pt x="827" y="1365"/>
                  </a:lnTo>
                  <a:lnTo>
                    <a:pt x="832" y="1353"/>
                  </a:lnTo>
                  <a:lnTo>
                    <a:pt x="837" y="1339"/>
                  </a:lnTo>
                  <a:lnTo>
                    <a:pt x="842" y="1325"/>
                  </a:lnTo>
                  <a:lnTo>
                    <a:pt x="847" y="1311"/>
                  </a:lnTo>
                  <a:lnTo>
                    <a:pt x="852" y="1296"/>
                  </a:lnTo>
                  <a:lnTo>
                    <a:pt x="857" y="1280"/>
                  </a:lnTo>
                  <a:lnTo>
                    <a:pt x="862" y="1264"/>
                  </a:lnTo>
                  <a:lnTo>
                    <a:pt x="867" y="1248"/>
                  </a:lnTo>
                  <a:lnTo>
                    <a:pt x="872" y="1230"/>
                  </a:lnTo>
                  <a:lnTo>
                    <a:pt x="877" y="1212"/>
                  </a:lnTo>
                  <a:lnTo>
                    <a:pt x="882" y="1193"/>
                  </a:lnTo>
                  <a:lnTo>
                    <a:pt x="887" y="1173"/>
                  </a:lnTo>
                  <a:lnTo>
                    <a:pt x="892" y="1152"/>
                  </a:lnTo>
                  <a:lnTo>
                    <a:pt x="897" y="1131"/>
                  </a:lnTo>
                  <a:lnTo>
                    <a:pt x="902" y="1109"/>
                  </a:lnTo>
                  <a:lnTo>
                    <a:pt x="907" y="1086"/>
                  </a:lnTo>
                  <a:lnTo>
                    <a:pt x="912" y="1062"/>
                  </a:lnTo>
                  <a:lnTo>
                    <a:pt x="917" y="1037"/>
                  </a:lnTo>
                  <a:lnTo>
                    <a:pt x="922" y="1013"/>
                  </a:lnTo>
                  <a:lnTo>
                    <a:pt x="927" y="987"/>
                  </a:lnTo>
                  <a:lnTo>
                    <a:pt x="932" y="961"/>
                  </a:lnTo>
                  <a:lnTo>
                    <a:pt x="936" y="934"/>
                  </a:lnTo>
                  <a:lnTo>
                    <a:pt x="942" y="907"/>
                  </a:lnTo>
                  <a:lnTo>
                    <a:pt x="947" y="879"/>
                  </a:lnTo>
                  <a:lnTo>
                    <a:pt x="952" y="851"/>
                  </a:lnTo>
                  <a:lnTo>
                    <a:pt x="956" y="823"/>
                  </a:lnTo>
                  <a:lnTo>
                    <a:pt x="961" y="794"/>
                  </a:lnTo>
                  <a:lnTo>
                    <a:pt x="967" y="765"/>
                  </a:lnTo>
                  <a:lnTo>
                    <a:pt x="972" y="735"/>
                  </a:lnTo>
                  <a:lnTo>
                    <a:pt x="977" y="706"/>
                  </a:lnTo>
                  <a:lnTo>
                    <a:pt x="981" y="676"/>
                  </a:lnTo>
                  <a:lnTo>
                    <a:pt x="986" y="646"/>
                  </a:lnTo>
                  <a:lnTo>
                    <a:pt x="992" y="617"/>
                  </a:lnTo>
                  <a:lnTo>
                    <a:pt x="997" y="588"/>
                  </a:lnTo>
                  <a:lnTo>
                    <a:pt x="1002" y="558"/>
                  </a:lnTo>
                  <a:lnTo>
                    <a:pt x="1006" y="529"/>
                  </a:lnTo>
                  <a:lnTo>
                    <a:pt x="1011" y="499"/>
                  </a:lnTo>
                  <a:lnTo>
                    <a:pt x="1016" y="468"/>
                  </a:lnTo>
                  <a:lnTo>
                    <a:pt x="1022" y="436"/>
                  </a:lnTo>
                  <a:lnTo>
                    <a:pt x="1026" y="403"/>
                  </a:lnTo>
                  <a:lnTo>
                    <a:pt x="1031" y="371"/>
                  </a:lnTo>
                  <a:lnTo>
                    <a:pt x="1036" y="339"/>
                  </a:lnTo>
                  <a:lnTo>
                    <a:pt x="1041" y="310"/>
                  </a:lnTo>
                  <a:lnTo>
                    <a:pt x="1047" y="281"/>
                  </a:lnTo>
                  <a:lnTo>
                    <a:pt x="1051" y="254"/>
                  </a:lnTo>
                  <a:lnTo>
                    <a:pt x="1056" y="228"/>
                  </a:lnTo>
                  <a:lnTo>
                    <a:pt x="1061" y="203"/>
                  </a:lnTo>
                  <a:lnTo>
                    <a:pt x="1066" y="180"/>
                  </a:lnTo>
                  <a:lnTo>
                    <a:pt x="1072" y="157"/>
                  </a:lnTo>
                  <a:lnTo>
                    <a:pt x="1076" y="135"/>
                  </a:lnTo>
                  <a:lnTo>
                    <a:pt x="1081" y="116"/>
                  </a:lnTo>
                  <a:lnTo>
                    <a:pt x="1086" y="98"/>
                  </a:lnTo>
                  <a:lnTo>
                    <a:pt x="1091" y="81"/>
                  </a:lnTo>
                  <a:lnTo>
                    <a:pt x="1096" y="66"/>
                  </a:lnTo>
                  <a:lnTo>
                    <a:pt x="1101" y="52"/>
                  </a:lnTo>
                  <a:lnTo>
                    <a:pt x="1106" y="40"/>
                  </a:lnTo>
                  <a:lnTo>
                    <a:pt x="1111" y="30"/>
                  </a:lnTo>
                  <a:lnTo>
                    <a:pt x="1116" y="21"/>
                  </a:lnTo>
                  <a:lnTo>
                    <a:pt x="1121" y="13"/>
                  </a:lnTo>
                  <a:lnTo>
                    <a:pt x="1126" y="8"/>
                  </a:lnTo>
                  <a:lnTo>
                    <a:pt x="1131" y="3"/>
                  </a:lnTo>
                  <a:lnTo>
                    <a:pt x="1136" y="1"/>
                  </a:lnTo>
                  <a:lnTo>
                    <a:pt x="1141" y="0"/>
                  </a:lnTo>
                  <a:lnTo>
                    <a:pt x="1146" y="1"/>
                  </a:lnTo>
                  <a:lnTo>
                    <a:pt x="1151" y="2"/>
                  </a:lnTo>
                  <a:lnTo>
                    <a:pt x="1156" y="6"/>
                  </a:lnTo>
                  <a:lnTo>
                    <a:pt x="1161" y="12"/>
                  </a:lnTo>
                  <a:lnTo>
                    <a:pt x="1166" y="18"/>
                  </a:lnTo>
                  <a:lnTo>
                    <a:pt x="1171" y="26"/>
                  </a:lnTo>
                  <a:lnTo>
                    <a:pt x="1176" y="35"/>
                  </a:lnTo>
                  <a:lnTo>
                    <a:pt x="1181" y="46"/>
                  </a:lnTo>
                  <a:lnTo>
                    <a:pt x="1186" y="58"/>
                  </a:lnTo>
                  <a:lnTo>
                    <a:pt x="1191" y="71"/>
                  </a:lnTo>
                  <a:lnTo>
                    <a:pt x="1196" y="85"/>
                  </a:lnTo>
                  <a:lnTo>
                    <a:pt x="1201" y="100"/>
                  </a:lnTo>
                  <a:lnTo>
                    <a:pt x="1206" y="116"/>
                  </a:lnTo>
                  <a:lnTo>
                    <a:pt x="1211" y="134"/>
                  </a:lnTo>
                  <a:lnTo>
                    <a:pt x="1216" y="151"/>
                  </a:lnTo>
                  <a:lnTo>
                    <a:pt x="1221" y="170"/>
                  </a:lnTo>
                  <a:lnTo>
                    <a:pt x="1226" y="190"/>
                  </a:lnTo>
                  <a:lnTo>
                    <a:pt x="1231" y="210"/>
                  </a:lnTo>
                  <a:lnTo>
                    <a:pt x="1235" y="231"/>
                  </a:lnTo>
                  <a:lnTo>
                    <a:pt x="1240" y="252"/>
                  </a:lnTo>
                  <a:lnTo>
                    <a:pt x="1246" y="273"/>
                  </a:lnTo>
                  <a:lnTo>
                    <a:pt x="1251" y="294"/>
                  </a:lnTo>
                  <a:lnTo>
                    <a:pt x="1256" y="315"/>
                  </a:lnTo>
                  <a:lnTo>
                    <a:pt x="1260" y="335"/>
                  </a:lnTo>
                  <a:lnTo>
                    <a:pt x="1265" y="357"/>
                  </a:lnTo>
                  <a:lnTo>
                    <a:pt x="1271" y="377"/>
                  </a:lnTo>
                  <a:lnTo>
                    <a:pt x="1276" y="399"/>
                  </a:lnTo>
                  <a:lnTo>
                    <a:pt x="1281" y="420"/>
                  </a:lnTo>
                  <a:lnTo>
                    <a:pt x="1285" y="442"/>
                  </a:lnTo>
                  <a:lnTo>
                    <a:pt x="1290" y="464"/>
                  </a:lnTo>
                  <a:lnTo>
                    <a:pt x="1296" y="486"/>
                  </a:lnTo>
                  <a:lnTo>
                    <a:pt x="1301" y="507"/>
                  </a:lnTo>
                  <a:lnTo>
                    <a:pt x="1305" y="529"/>
                  </a:lnTo>
                  <a:lnTo>
                    <a:pt x="1310" y="551"/>
                  </a:lnTo>
                  <a:lnTo>
                    <a:pt x="1315" y="572"/>
                  </a:lnTo>
                  <a:lnTo>
                    <a:pt x="1320" y="594"/>
                  </a:lnTo>
                  <a:lnTo>
                    <a:pt x="1326" y="616"/>
                  </a:lnTo>
                  <a:lnTo>
                    <a:pt x="1330" y="637"/>
                  </a:lnTo>
                  <a:lnTo>
                    <a:pt x="1335" y="659"/>
                  </a:lnTo>
                  <a:lnTo>
                    <a:pt x="1340" y="680"/>
                  </a:lnTo>
                  <a:lnTo>
                    <a:pt x="1345" y="701"/>
                  </a:lnTo>
                  <a:lnTo>
                    <a:pt x="1351" y="721"/>
                  </a:lnTo>
                  <a:lnTo>
                    <a:pt x="1355" y="742"/>
                  </a:lnTo>
                  <a:lnTo>
                    <a:pt x="1360" y="762"/>
                  </a:lnTo>
                  <a:lnTo>
                    <a:pt x="1365" y="782"/>
                  </a:lnTo>
                  <a:lnTo>
                    <a:pt x="1370" y="801"/>
                  </a:lnTo>
                  <a:lnTo>
                    <a:pt x="1375" y="821"/>
                  </a:lnTo>
                  <a:lnTo>
                    <a:pt x="1380" y="840"/>
                  </a:lnTo>
                  <a:lnTo>
                    <a:pt x="1385" y="859"/>
                  </a:lnTo>
                  <a:lnTo>
                    <a:pt x="1390" y="876"/>
                  </a:lnTo>
                  <a:lnTo>
                    <a:pt x="1395" y="895"/>
                  </a:lnTo>
                  <a:lnTo>
                    <a:pt x="1400" y="912"/>
                  </a:lnTo>
                  <a:lnTo>
                    <a:pt x="1405" y="929"/>
                  </a:lnTo>
                  <a:lnTo>
                    <a:pt x="1410" y="947"/>
                  </a:lnTo>
                  <a:lnTo>
                    <a:pt x="1415" y="964"/>
                  </a:lnTo>
                  <a:lnTo>
                    <a:pt x="1420" y="982"/>
                  </a:lnTo>
                  <a:lnTo>
                    <a:pt x="1425" y="1001"/>
                  </a:lnTo>
                  <a:lnTo>
                    <a:pt x="1430" y="1018"/>
                  </a:lnTo>
                  <a:lnTo>
                    <a:pt x="1435" y="1036"/>
                  </a:lnTo>
                  <a:lnTo>
                    <a:pt x="1440" y="1053"/>
                  </a:lnTo>
                  <a:lnTo>
                    <a:pt x="1445" y="1069"/>
                  </a:lnTo>
                  <a:lnTo>
                    <a:pt x="1450" y="1084"/>
                  </a:lnTo>
                  <a:lnTo>
                    <a:pt x="1455" y="1099"/>
                  </a:lnTo>
                  <a:lnTo>
                    <a:pt x="1460" y="1113"/>
                  </a:lnTo>
                  <a:lnTo>
                    <a:pt x="1465" y="1127"/>
                  </a:lnTo>
                  <a:lnTo>
                    <a:pt x="1470" y="1141"/>
                  </a:lnTo>
                  <a:lnTo>
                    <a:pt x="1475" y="1153"/>
                  </a:lnTo>
                  <a:lnTo>
                    <a:pt x="1480" y="1166"/>
                  </a:lnTo>
                  <a:lnTo>
                    <a:pt x="1485" y="1177"/>
                  </a:lnTo>
                  <a:lnTo>
                    <a:pt x="1490" y="1189"/>
                  </a:lnTo>
                  <a:lnTo>
                    <a:pt x="1495" y="1200"/>
                  </a:lnTo>
                  <a:lnTo>
                    <a:pt x="1500" y="1212"/>
                  </a:lnTo>
                  <a:lnTo>
                    <a:pt x="1505" y="1222"/>
                  </a:lnTo>
                  <a:lnTo>
                    <a:pt x="1510" y="1232"/>
                  </a:lnTo>
                  <a:lnTo>
                    <a:pt x="1514" y="1241"/>
                  </a:lnTo>
                  <a:lnTo>
                    <a:pt x="1520" y="1251"/>
                  </a:lnTo>
                  <a:lnTo>
                    <a:pt x="1525" y="1260"/>
                  </a:lnTo>
                  <a:lnTo>
                    <a:pt x="1530" y="1268"/>
                  </a:lnTo>
                  <a:lnTo>
                    <a:pt x="1535" y="1277"/>
                  </a:lnTo>
                  <a:lnTo>
                    <a:pt x="1539" y="1285"/>
                  </a:lnTo>
                  <a:lnTo>
                    <a:pt x="1544" y="1293"/>
                  </a:lnTo>
                  <a:lnTo>
                    <a:pt x="1550" y="1299"/>
                  </a:lnTo>
                  <a:lnTo>
                    <a:pt x="1555" y="1307"/>
                  </a:lnTo>
                  <a:lnTo>
                    <a:pt x="1560" y="1314"/>
                  </a:lnTo>
                  <a:lnTo>
                    <a:pt x="1564" y="1320"/>
                  </a:lnTo>
                  <a:lnTo>
                    <a:pt x="1569" y="1326"/>
                  </a:lnTo>
                  <a:lnTo>
                    <a:pt x="1575" y="1333"/>
                  </a:lnTo>
                  <a:lnTo>
                    <a:pt x="1580" y="1338"/>
                  </a:lnTo>
                  <a:lnTo>
                    <a:pt x="1584" y="1345"/>
                  </a:lnTo>
                  <a:lnTo>
                    <a:pt x="1589" y="1350"/>
                  </a:lnTo>
                  <a:lnTo>
                    <a:pt x="1594" y="1354"/>
                  </a:lnTo>
                  <a:lnTo>
                    <a:pt x="1600" y="1360"/>
                  </a:lnTo>
                  <a:lnTo>
                    <a:pt x="1605" y="1364"/>
                  </a:lnTo>
                  <a:lnTo>
                    <a:pt x="1609" y="1369"/>
                  </a:lnTo>
                  <a:lnTo>
                    <a:pt x="1614" y="1374"/>
                  </a:lnTo>
                  <a:lnTo>
                    <a:pt x="1619" y="1377"/>
                  </a:lnTo>
                  <a:lnTo>
                    <a:pt x="1624" y="1382"/>
                  </a:lnTo>
                  <a:lnTo>
                    <a:pt x="1630" y="1386"/>
                  </a:lnTo>
                  <a:lnTo>
                    <a:pt x="1634" y="1390"/>
                  </a:lnTo>
                  <a:lnTo>
                    <a:pt x="1639" y="1393"/>
                  </a:lnTo>
                  <a:lnTo>
                    <a:pt x="1644" y="1396"/>
                  </a:lnTo>
                  <a:lnTo>
                    <a:pt x="1649" y="1399"/>
                  </a:lnTo>
                  <a:lnTo>
                    <a:pt x="1654" y="1402"/>
                  </a:lnTo>
                  <a:lnTo>
                    <a:pt x="1659" y="1405"/>
                  </a:lnTo>
                  <a:lnTo>
                    <a:pt x="1664" y="1407"/>
                  </a:lnTo>
                  <a:lnTo>
                    <a:pt x="1669" y="1409"/>
                  </a:lnTo>
                  <a:lnTo>
                    <a:pt x="1674" y="1412"/>
                  </a:lnTo>
                  <a:lnTo>
                    <a:pt x="1679" y="1414"/>
                  </a:lnTo>
                  <a:lnTo>
                    <a:pt x="1684" y="1416"/>
                  </a:lnTo>
                  <a:lnTo>
                    <a:pt x="1689" y="1419"/>
                  </a:lnTo>
                  <a:lnTo>
                    <a:pt x="1694" y="1421"/>
                  </a:lnTo>
                  <a:lnTo>
                    <a:pt x="1699" y="1423"/>
                  </a:lnTo>
                  <a:lnTo>
                    <a:pt x="1704" y="1425"/>
                  </a:lnTo>
                  <a:lnTo>
                    <a:pt x="1709" y="1427"/>
                  </a:lnTo>
                  <a:lnTo>
                    <a:pt x="1714" y="1429"/>
                  </a:lnTo>
                  <a:lnTo>
                    <a:pt x="1719" y="1430"/>
                  </a:lnTo>
                  <a:lnTo>
                    <a:pt x="1724" y="1432"/>
                  </a:lnTo>
                  <a:lnTo>
                    <a:pt x="1729" y="1434"/>
                  </a:lnTo>
                  <a:lnTo>
                    <a:pt x="1734" y="1435"/>
                  </a:lnTo>
                  <a:lnTo>
                    <a:pt x="1739" y="1437"/>
                  </a:lnTo>
                  <a:lnTo>
                    <a:pt x="1744" y="1439"/>
                  </a:lnTo>
                  <a:lnTo>
                    <a:pt x="1749" y="1440"/>
                  </a:lnTo>
                  <a:lnTo>
                    <a:pt x="1754" y="1441"/>
                  </a:lnTo>
                  <a:lnTo>
                    <a:pt x="1759" y="1442"/>
                  </a:lnTo>
                  <a:lnTo>
                    <a:pt x="1764" y="1444"/>
                  </a:lnTo>
                  <a:lnTo>
                    <a:pt x="1769" y="1445"/>
                  </a:lnTo>
                  <a:lnTo>
                    <a:pt x="1774" y="1445"/>
                  </a:lnTo>
                  <a:lnTo>
                    <a:pt x="1779" y="1447"/>
                  </a:lnTo>
                  <a:lnTo>
                    <a:pt x="1784" y="1448"/>
                  </a:lnTo>
                  <a:lnTo>
                    <a:pt x="1789" y="1449"/>
                  </a:lnTo>
                  <a:lnTo>
                    <a:pt x="1794" y="1450"/>
                  </a:lnTo>
                  <a:lnTo>
                    <a:pt x="1799" y="1451"/>
                  </a:lnTo>
                  <a:lnTo>
                    <a:pt x="1804" y="1451"/>
                  </a:lnTo>
                  <a:lnTo>
                    <a:pt x="1809" y="1453"/>
                  </a:lnTo>
                  <a:lnTo>
                    <a:pt x="1814" y="1454"/>
                  </a:lnTo>
                  <a:lnTo>
                    <a:pt x="1818" y="1455"/>
                  </a:lnTo>
                  <a:lnTo>
                    <a:pt x="1824" y="1455"/>
                  </a:lnTo>
                  <a:lnTo>
                    <a:pt x="1829" y="1456"/>
                  </a:lnTo>
                  <a:lnTo>
                    <a:pt x="1834" y="1458"/>
                  </a:lnTo>
                  <a:lnTo>
                    <a:pt x="1839" y="1458"/>
                  </a:lnTo>
                  <a:lnTo>
                    <a:pt x="1843" y="1459"/>
                  </a:lnTo>
                  <a:lnTo>
                    <a:pt x="1849" y="1460"/>
                  </a:lnTo>
                  <a:lnTo>
                    <a:pt x="1854" y="1460"/>
                  </a:lnTo>
                  <a:lnTo>
                    <a:pt x="1859" y="1461"/>
                  </a:lnTo>
                  <a:lnTo>
                    <a:pt x="1864" y="1461"/>
                  </a:lnTo>
                  <a:lnTo>
                    <a:pt x="1868" y="1462"/>
                  </a:lnTo>
                  <a:lnTo>
                    <a:pt x="1873" y="1463"/>
                  </a:lnTo>
                  <a:lnTo>
                    <a:pt x="1879" y="1464"/>
                  </a:lnTo>
                  <a:lnTo>
                    <a:pt x="1884" y="1464"/>
                  </a:lnTo>
                  <a:lnTo>
                    <a:pt x="1888" y="1464"/>
                  </a:lnTo>
                  <a:lnTo>
                    <a:pt x="1893" y="1465"/>
                  </a:lnTo>
                  <a:lnTo>
                    <a:pt x="1898" y="1465"/>
                  </a:lnTo>
                  <a:lnTo>
                    <a:pt x="1904" y="1466"/>
                  </a:lnTo>
                  <a:lnTo>
                    <a:pt x="1909" y="1467"/>
                  </a:lnTo>
                  <a:lnTo>
                    <a:pt x="1913" y="1467"/>
                  </a:lnTo>
                  <a:lnTo>
                    <a:pt x="1918" y="1468"/>
                  </a:lnTo>
                  <a:lnTo>
                    <a:pt x="1923" y="1468"/>
                  </a:lnTo>
                  <a:lnTo>
                    <a:pt x="1929" y="1468"/>
                  </a:lnTo>
                  <a:lnTo>
                    <a:pt x="1934" y="1468"/>
                  </a:lnTo>
                  <a:lnTo>
                    <a:pt x="1938" y="1468"/>
                  </a:lnTo>
                  <a:lnTo>
                    <a:pt x="1943" y="1469"/>
                  </a:lnTo>
                  <a:lnTo>
                    <a:pt x="1948" y="1470"/>
                  </a:lnTo>
                  <a:lnTo>
                    <a:pt x="1953" y="1470"/>
                  </a:lnTo>
                  <a:lnTo>
                    <a:pt x="1958" y="1471"/>
                  </a:lnTo>
                  <a:lnTo>
                    <a:pt x="1963" y="1471"/>
                  </a:lnTo>
                  <a:lnTo>
                    <a:pt x="1968" y="1471"/>
                  </a:lnTo>
                  <a:lnTo>
                    <a:pt x="1973" y="1471"/>
                  </a:lnTo>
                  <a:lnTo>
                    <a:pt x="1978" y="1472"/>
                  </a:lnTo>
                  <a:lnTo>
                    <a:pt x="1983" y="1472"/>
                  </a:lnTo>
                  <a:lnTo>
                    <a:pt x="1988" y="1472"/>
                  </a:lnTo>
                  <a:lnTo>
                    <a:pt x="1993" y="1473"/>
                  </a:lnTo>
                  <a:lnTo>
                    <a:pt x="1998" y="1473"/>
                  </a:lnTo>
                  <a:lnTo>
                    <a:pt x="2003" y="1474"/>
                  </a:lnTo>
                  <a:lnTo>
                    <a:pt x="2008" y="1474"/>
                  </a:lnTo>
                  <a:lnTo>
                    <a:pt x="2013" y="1474"/>
                  </a:lnTo>
                  <a:lnTo>
                    <a:pt x="2018" y="1474"/>
                  </a:lnTo>
                  <a:lnTo>
                    <a:pt x="2023" y="1474"/>
                  </a:lnTo>
                  <a:lnTo>
                    <a:pt x="2028" y="1474"/>
                  </a:lnTo>
                  <a:lnTo>
                    <a:pt x="2033" y="1474"/>
                  </a:lnTo>
                  <a:lnTo>
                    <a:pt x="2038" y="1475"/>
                  </a:lnTo>
                  <a:lnTo>
                    <a:pt x="2043" y="1475"/>
                  </a:lnTo>
                  <a:lnTo>
                    <a:pt x="2048" y="1475"/>
                  </a:lnTo>
                  <a:lnTo>
                    <a:pt x="2053" y="1476"/>
                  </a:lnTo>
                  <a:lnTo>
                    <a:pt x="2058" y="1476"/>
                  </a:lnTo>
                  <a:lnTo>
                    <a:pt x="2063" y="1476"/>
                  </a:lnTo>
                  <a:lnTo>
                    <a:pt x="2068" y="1476"/>
                  </a:lnTo>
                  <a:lnTo>
                    <a:pt x="2073" y="1476"/>
                  </a:lnTo>
                  <a:lnTo>
                    <a:pt x="2078" y="1477"/>
                  </a:lnTo>
                  <a:lnTo>
                    <a:pt x="2083" y="1477"/>
                  </a:lnTo>
                  <a:lnTo>
                    <a:pt x="2088" y="1477"/>
                  </a:lnTo>
                  <a:lnTo>
                    <a:pt x="2093" y="1477"/>
                  </a:lnTo>
                  <a:lnTo>
                    <a:pt x="2097" y="1477"/>
                  </a:lnTo>
                  <a:lnTo>
                    <a:pt x="2103" y="1477"/>
                  </a:lnTo>
                  <a:lnTo>
                    <a:pt x="2108" y="1477"/>
                  </a:lnTo>
                  <a:lnTo>
                    <a:pt x="2113" y="1477"/>
                  </a:lnTo>
                  <a:lnTo>
                    <a:pt x="2118" y="1478"/>
                  </a:lnTo>
                  <a:lnTo>
                    <a:pt x="2122" y="1478"/>
                  </a:lnTo>
                  <a:lnTo>
                    <a:pt x="2128" y="1478"/>
                  </a:lnTo>
                  <a:lnTo>
                    <a:pt x="2133" y="1478"/>
                  </a:lnTo>
                  <a:lnTo>
                    <a:pt x="2138" y="1478"/>
                  </a:lnTo>
                  <a:lnTo>
                    <a:pt x="2143" y="1479"/>
                  </a:lnTo>
                  <a:lnTo>
                    <a:pt x="2147" y="1479"/>
                  </a:lnTo>
                  <a:lnTo>
                    <a:pt x="2153" y="1479"/>
                  </a:lnTo>
                  <a:lnTo>
                    <a:pt x="2158" y="1479"/>
                  </a:lnTo>
                  <a:lnTo>
                    <a:pt x="2163" y="1479"/>
                  </a:lnTo>
                  <a:lnTo>
                    <a:pt x="2167" y="1479"/>
                  </a:lnTo>
                  <a:lnTo>
                    <a:pt x="2172" y="1480"/>
                  </a:lnTo>
                  <a:lnTo>
                    <a:pt x="2177" y="1480"/>
                  </a:lnTo>
                  <a:lnTo>
                    <a:pt x="2183" y="1480"/>
                  </a:lnTo>
                  <a:lnTo>
                    <a:pt x="2188" y="1480"/>
                  </a:lnTo>
                  <a:lnTo>
                    <a:pt x="2192" y="1480"/>
                  </a:lnTo>
                  <a:lnTo>
                    <a:pt x="2197" y="1480"/>
                  </a:lnTo>
                  <a:lnTo>
                    <a:pt x="2202" y="1481"/>
                  </a:lnTo>
                  <a:lnTo>
                    <a:pt x="2208" y="1481"/>
                  </a:lnTo>
                  <a:lnTo>
                    <a:pt x="2213" y="1481"/>
                  </a:lnTo>
                  <a:lnTo>
                    <a:pt x="2217" y="1481"/>
                  </a:lnTo>
                  <a:lnTo>
                    <a:pt x="2222" y="1481"/>
                  </a:lnTo>
                  <a:lnTo>
                    <a:pt x="2227" y="1481"/>
                  </a:lnTo>
                  <a:lnTo>
                    <a:pt x="2233" y="1481"/>
                  </a:lnTo>
                  <a:lnTo>
                    <a:pt x="2237" y="1481"/>
                  </a:lnTo>
                  <a:lnTo>
                    <a:pt x="2242" y="1481"/>
                  </a:lnTo>
                  <a:lnTo>
                    <a:pt x="2247" y="1481"/>
                  </a:lnTo>
                  <a:lnTo>
                    <a:pt x="2252" y="1481"/>
                  </a:lnTo>
                  <a:lnTo>
                    <a:pt x="2257" y="1481"/>
                  </a:lnTo>
                  <a:lnTo>
                    <a:pt x="2262" y="1482"/>
                  </a:lnTo>
                  <a:lnTo>
                    <a:pt x="2267" y="1482"/>
                  </a:lnTo>
                  <a:lnTo>
                    <a:pt x="2272" y="1482"/>
                  </a:lnTo>
                  <a:lnTo>
                    <a:pt x="2277" y="1482"/>
                  </a:lnTo>
                  <a:lnTo>
                    <a:pt x="2282" y="1482"/>
                  </a:lnTo>
                  <a:lnTo>
                    <a:pt x="2287" y="1482"/>
                  </a:lnTo>
                  <a:lnTo>
                    <a:pt x="2292" y="1482"/>
                  </a:lnTo>
                  <a:lnTo>
                    <a:pt x="2297" y="1483"/>
                  </a:lnTo>
                  <a:lnTo>
                    <a:pt x="2302" y="1483"/>
                  </a:lnTo>
                  <a:lnTo>
                    <a:pt x="2307" y="1483"/>
                  </a:lnTo>
                  <a:lnTo>
                    <a:pt x="2312" y="1483"/>
                  </a:lnTo>
                  <a:lnTo>
                    <a:pt x="2317" y="1483"/>
                  </a:lnTo>
                  <a:lnTo>
                    <a:pt x="2322" y="1483"/>
                  </a:lnTo>
                  <a:lnTo>
                    <a:pt x="2327" y="1483"/>
                  </a:lnTo>
                  <a:lnTo>
                    <a:pt x="2332" y="1483"/>
                  </a:lnTo>
                  <a:lnTo>
                    <a:pt x="2337" y="1483"/>
                  </a:lnTo>
                  <a:lnTo>
                    <a:pt x="2342" y="1483"/>
                  </a:lnTo>
                  <a:lnTo>
                    <a:pt x="2347" y="1483"/>
                  </a:lnTo>
                  <a:lnTo>
                    <a:pt x="2352" y="1483"/>
                  </a:lnTo>
                  <a:lnTo>
                    <a:pt x="2357" y="1484"/>
                  </a:lnTo>
                  <a:lnTo>
                    <a:pt x="2362" y="1484"/>
                  </a:lnTo>
                  <a:lnTo>
                    <a:pt x="2367" y="1484"/>
                  </a:lnTo>
                  <a:lnTo>
                    <a:pt x="2372" y="1484"/>
                  </a:lnTo>
                  <a:lnTo>
                    <a:pt x="2377" y="1484"/>
                  </a:lnTo>
                  <a:lnTo>
                    <a:pt x="2382" y="1484"/>
                  </a:lnTo>
                  <a:lnTo>
                    <a:pt x="2387" y="1484"/>
                  </a:lnTo>
                  <a:lnTo>
                    <a:pt x="2392" y="1484"/>
                  </a:lnTo>
                  <a:lnTo>
                    <a:pt x="2397" y="1484"/>
                  </a:lnTo>
                  <a:lnTo>
                    <a:pt x="2401" y="1484"/>
                  </a:lnTo>
                  <a:lnTo>
                    <a:pt x="2407" y="1484"/>
                  </a:lnTo>
                  <a:lnTo>
                    <a:pt x="2412" y="1484"/>
                  </a:lnTo>
                  <a:lnTo>
                    <a:pt x="2417" y="1484"/>
                  </a:lnTo>
                  <a:lnTo>
                    <a:pt x="2422" y="1484"/>
                  </a:lnTo>
                  <a:lnTo>
                    <a:pt x="2426" y="1484"/>
                  </a:lnTo>
                  <a:lnTo>
                    <a:pt x="2432" y="1484"/>
                  </a:lnTo>
                  <a:lnTo>
                    <a:pt x="2437" y="1484"/>
                  </a:lnTo>
                  <a:lnTo>
                    <a:pt x="2442" y="1484"/>
                  </a:lnTo>
                  <a:lnTo>
                    <a:pt x="2446" y="1484"/>
                  </a:lnTo>
                  <a:lnTo>
                    <a:pt x="2451" y="1484"/>
                  </a:lnTo>
                  <a:lnTo>
                    <a:pt x="2457" y="1484"/>
                  </a:lnTo>
                  <a:lnTo>
                    <a:pt x="2462" y="1484"/>
                  </a:lnTo>
                  <a:lnTo>
                    <a:pt x="2467" y="1484"/>
                  </a:lnTo>
                  <a:lnTo>
                    <a:pt x="2471" y="1485"/>
                  </a:lnTo>
                  <a:lnTo>
                    <a:pt x="2476" y="1485"/>
                  </a:lnTo>
                  <a:lnTo>
                    <a:pt x="2481" y="1485"/>
                  </a:lnTo>
                  <a:lnTo>
                    <a:pt x="2487" y="1485"/>
                  </a:lnTo>
                  <a:lnTo>
                    <a:pt x="2492" y="1485"/>
                  </a:lnTo>
                  <a:lnTo>
                    <a:pt x="2496" y="1485"/>
                  </a:lnTo>
                  <a:lnTo>
                    <a:pt x="2501" y="1485"/>
                  </a:lnTo>
                  <a:lnTo>
                    <a:pt x="2506" y="1485"/>
                  </a:lnTo>
                  <a:lnTo>
                    <a:pt x="2512" y="1485"/>
                  </a:lnTo>
                  <a:lnTo>
                    <a:pt x="2516" y="1485"/>
                  </a:lnTo>
                  <a:lnTo>
                    <a:pt x="2521" y="1485"/>
                  </a:lnTo>
                  <a:lnTo>
                    <a:pt x="2526" y="1485"/>
                  </a:lnTo>
                  <a:lnTo>
                    <a:pt x="2531" y="1485"/>
                  </a:lnTo>
                  <a:lnTo>
                    <a:pt x="2537" y="1485"/>
                  </a:lnTo>
                  <a:lnTo>
                    <a:pt x="2541" y="1485"/>
                  </a:lnTo>
                  <a:lnTo>
                    <a:pt x="2546" y="1485"/>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2" name="Freeform 105">
              <a:extLst>
                <a:ext uri="{FF2B5EF4-FFF2-40B4-BE49-F238E27FC236}">
                  <a16:creationId xmlns:a16="http://schemas.microsoft.com/office/drawing/2014/main" id="{00000000-0008-0000-0500-000084000000}"/>
                </a:ext>
              </a:extLst>
            </xdr:cNvPr>
            <xdr:cNvSpPr>
              <a:spLocks/>
            </xdr:cNvSpPr>
          </xdr:nvSpPr>
          <xdr:spPr bwMode="auto">
            <a:xfrm>
              <a:off x="4672393" y="2656896"/>
              <a:ext cx="1826999" cy="2349473"/>
            </a:xfrm>
            <a:custGeom>
              <a:avLst/>
              <a:gdLst>
                <a:gd name="T0" fmla="*/ 2147483647 w 2546"/>
                <a:gd name="T1" fmla="*/ 2147483647 h 1480"/>
                <a:gd name="T2" fmla="*/ 2147483647 w 2546"/>
                <a:gd name="T3" fmla="*/ 2147483647 h 1480"/>
                <a:gd name="T4" fmla="*/ 2147483647 w 2546"/>
                <a:gd name="T5" fmla="*/ 2147483647 h 1480"/>
                <a:gd name="T6" fmla="*/ 2147483647 w 2546"/>
                <a:gd name="T7" fmla="*/ 2147483647 h 1480"/>
                <a:gd name="T8" fmla="*/ 2147483647 w 2546"/>
                <a:gd name="T9" fmla="*/ 2147483647 h 1480"/>
                <a:gd name="T10" fmla="*/ 2147483647 w 2546"/>
                <a:gd name="T11" fmla="*/ 2147483647 h 1480"/>
                <a:gd name="T12" fmla="*/ 2147483647 w 2546"/>
                <a:gd name="T13" fmla="*/ 2147483647 h 1480"/>
                <a:gd name="T14" fmla="*/ 2147483647 w 2546"/>
                <a:gd name="T15" fmla="*/ 2147483647 h 1480"/>
                <a:gd name="T16" fmla="*/ 2147483647 w 2546"/>
                <a:gd name="T17" fmla="*/ 2147483647 h 1480"/>
                <a:gd name="T18" fmla="*/ 2147483647 w 2546"/>
                <a:gd name="T19" fmla="*/ 2147483647 h 1480"/>
                <a:gd name="T20" fmla="*/ 2147483647 w 2546"/>
                <a:gd name="T21" fmla="*/ 2147483647 h 1480"/>
                <a:gd name="T22" fmla="*/ 2147483647 w 2546"/>
                <a:gd name="T23" fmla="*/ 2147483647 h 1480"/>
                <a:gd name="T24" fmla="*/ 2147483647 w 2546"/>
                <a:gd name="T25" fmla="*/ 2147483647 h 1480"/>
                <a:gd name="T26" fmla="*/ 2147483647 w 2546"/>
                <a:gd name="T27" fmla="*/ 2147483647 h 1480"/>
                <a:gd name="T28" fmla="*/ 2147483647 w 2546"/>
                <a:gd name="T29" fmla="*/ 2147483647 h 1480"/>
                <a:gd name="T30" fmla="*/ 2147483647 w 2546"/>
                <a:gd name="T31" fmla="*/ 2147483647 h 1480"/>
                <a:gd name="T32" fmla="*/ 2147483647 w 2546"/>
                <a:gd name="T33" fmla="*/ 2147483647 h 1480"/>
                <a:gd name="T34" fmla="*/ 2147483647 w 2546"/>
                <a:gd name="T35" fmla="*/ 2147483647 h 1480"/>
                <a:gd name="T36" fmla="*/ 2147483647 w 2546"/>
                <a:gd name="T37" fmla="*/ 2147483647 h 1480"/>
                <a:gd name="T38" fmla="*/ 2147483647 w 2546"/>
                <a:gd name="T39" fmla="*/ 2147483647 h 1480"/>
                <a:gd name="T40" fmla="*/ 2147483647 w 2546"/>
                <a:gd name="T41" fmla="*/ 2147483647 h 1480"/>
                <a:gd name="T42" fmla="*/ 2147483647 w 2546"/>
                <a:gd name="T43" fmla="*/ 2147483647 h 1480"/>
                <a:gd name="T44" fmla="*/ 2147483647 w 2546"/>
                <a:gd name="T45" fmla="*/ 2147483647 h 1480"/>
                <a:gd name="T46" fmla="*/ 2147483647 w 2546"/>
                <a:gd name="T47" fmla="*/ 2147483647 h 1480"/>
                <a:gd name="T48" fmla="*/ 2147483647 w 2546"/>
                <a:gd name="T49" fmla="*/ 2147483647 h 1480"/>
                <a:gd name="T50" fmla="*/ 2147483647 w 2546"/>
                <a:gd name="T51" fmla="*/ 2147483647 h 1480"/>
                <a:gd name="T52" fmla="*/ 2147483647 w 2546"/>
                <a:gd name="T53" fmla="*/ 2147483647 h 1480"/>
                <a:gd name="T54" fmla="*/ 2147483647 w 2546"/>
                <a:gd name="T55" fmla="*/ 2147483647 h 1480"/>
                <a:gd name="T56" fmla="*/ 2147483647 w 2546"/>
                <a:gd name="T57" fmla="*/ 2147483647 h 1480"/>
                <a:gd name="T58" fmla="*/ 2147483647 w 2546"/>
                <a:gd name="T59" fmla="*/ 2147483647 h 1480"/>
                <a:gd name="T60" fmla="*/ 2147483647 w 2546"/>
                <a:gd name="T61" fmla="*/ 2147483647 h 1480"/>
                <a:gd name="T62" fmla="*/ 2147483647 w 2546"/>
                <a:gd name="T63" fmla="*/ 2147483647 h 1480"/>
                <a:gd name="T64" fmla="*/ 2147483647 w 2546"/>
                <a:gd name="T65" fmla="*/ 2147483647 h 1480"/>
                <a:gd name="T66" fmla="*/ 2147483647 w 2546"/>
                <a:gd name="T67" fmla="*/ 2147483647 h 1480"/>
                <a:gd name="T68" fmla="*/ 2147483647 w 2546"/>
                <a:gd name="T69" fmla="*/ 2147483647 h 1480"/>
                <a:gd name="T70" fmla="*/ 2147483647 w 2546"/>
                <a:gd name="T71" fmla="*/ 2147483647 h 1480"/>
                <a:gd name="T72" fmla="*/ 2147483647 w 2546"/>
                <a:gd name="T73" fmla="*/ 2147483647 h 1480"/>
                <a:gd name="T74" fmla="*/ 2147483647 w 2546"/>
                <a:gd name="T75" fmla="*/ 2147483647 h 1480"/>
                <a:gd name="T76" fmla="*/ 2147483647 w 2546"/>
                <a:gd name="T77" fmla="*/ 2147483647 h 1480"/>
                <a:gd name="T78" fmla="*/ 2147483647 w 2546"/>
                <a:gd name="T79" fmla="*/ 2147483647 h 1480"/>
                <a:gd name="T80" fmla="*/ 2147483647 w 2546"/>
                <a:gd name="T81" fmla="*/ 2147483647 h 1480"/>
                <a:gd name="T82" fmla="*/ 2147483647 w 2546"/>
                <a:gd name="T83" fmla="*/ 2147483647 h 1480"/>
                <a:gd name="T84" fmla="*/ 2147483647 w 2546"/>
                <a:gd name="T85" fmla="*/ 2147483647 h 1480"/>
                <a:gd name="T86" fmla="*/ 2147483647 w 2546"/>
                <a:gd name="T87" fmla="*/ 2147483647 h 1480"/>
                <a:gd name="T88" fmla="*/ 2147483647 w 2546"/>
                <a:gd name="T89" fmla="*/ 2147483647 h 1480"/>
                <a:gd name="T90" fmla="*/ 2147483647 w 2546"/>
                <a:gd name="T91" fmla="*/ 2147483647 h 1480"/>
                <a:gd name="T92" fmla="*/ 2147483647 w 2546"/>
                <a:gd name="T93" fmla="*/ 2147483647 h 1480"/>
                <a:gd name="T94" fmla="*/ 2147483647 w 2546"/>
                <a:gd name="T95" fmla="*/ 2147483647 h 1480"/>
                <a:gd name="T96" fmla="*/ 2147483647 w 2546"/>
                <a:gd name="T97" fmla="*/ 2147483647 h 1480"/>
                <a:gd name="T98" fmla="*/ 2147483647 w 2546"/>
                <a:gd name="T99" fmla="*/ 2147483647 h 1480"/>
                <a:gd name="T100" fmla="*/ 2147483647 w 2546"/>
                <a:gd name="T101" fmla="*/ 2147483647 h 1480"/>
                <a:gd name="T102" fmla="*/ 2147483647 w 2546"/>
                <a:gd name="T103" fmla="*/ 2147483647 h 1480"/>
                <a:gd name="T104" fmla="*/ 2147483647 w 2546"/>
                <a:gd name="T105" fmla="*/ 2147483647 h 1480"/>
                <a:gd name="T106" fmla="*/ 2147483647 w 2546"/>
                <a:gd name="T107" fmla="*/ 2147483647 h 1480"/>
                <a:gd name="T108" fmla="*/ 2147483647 w 2546"/>
                <a:gd name="T109" fmla="*/ 2147483647 h 1480"/>
                <a:gd name="T110" fmla="*/ 2147483647 w 2546"/>
                <a:gd name="T111" fmla="*/ 2147483647 h 148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80">
                  <a:moveTo>
                    <a:pt x="0" y="1480"/>
                  </a:moveTo>
                  <a:lnTo>
                    <a:pt x="5" y="1480"/>
                  </a:lnTo>
                  <a:lnTo>
                    <a:pt x="10" y="1480"/>
                  </a:lnTo>
                  <a:lnTo>
                    <a:pt x="15" y="1480"/>
                  </a:lnTo>
                  <a:lnTo>
                    <a:pt x="20" y="1480"/>
                  </a:lnTo>
                  <a:lnTo>
                    <a:pt x="24" y="1480"/>
                  </a:lnTo>
                  <a:lnTo>
                    <a:pt x="30" y="1480"/>
                  </a:lnTo>
                  <a:lnTo>
                    <a:pt x="35" y="1480"/>
                  </a:lnTo>
                  <a:lnTo>
                    <a:pt x="40" y="1480"/>
                  </a:lnTo>
                  <a:lnTo>
                    <a:pt x="45" y="1480"/>
                  </a:lnTo>
                  <a:lnTo>
                    <a:pt x="49" y="1480"/>
                  </a:lnTo>
                  <a:lnTo>
                    <a:pt x="55" y="1480"/>
                  </a:lnTo>
                  <a:lnTo>
                    <a:pt x="60" y="1480"/>
                  </a:lnTo>
                  <a:lnTo>
                    <a:pt x="65" y="1480"/>
                  </a:lnTo>
                  <a:lnTo>
                    <a:pt x="70" y="1480"/>
                  </a:lnTo>
                  <a:lnTo>
                    <a:pt x="74" y="1480"/>
                  </a:lnTo>
                  <a:lnTo>
                    <a:pt x="79" y="1480"/>
                  </a:lnTo>
                  <a:lnTo>
                    <a:pt x="85" y="1480"/>
                  </a:lnTo>
                  <a:lnTo>
                    <a:pt x="90" y="1480"/>
                  </a:lnTo>
                  <a:lnTo>
                    <a:pt x="94" y="1480"/>
                  </a:lnTo>
                  <a:lnTo>
                    <a:pt x="99" y="1480"/>
                  </a:lnTo>
                  <a:lnTo>
                    <a:pt x="104" y="1480"/>
                  </a:lnTo>
                  <a:lnTo>
                    <a:pt x="110" y="1480"/>
                  </a:lnTo>
                  <a:lnTo>
                    <a:pt x="115" y="1480"/>
                  </a:lnTo>
                  <a:lnTo>
                    <a:pt x="119" y="1480"/>
                  </a:lnTo>
                  <a:lnTo>
                    <a:pt x="124" y="1480"/>
                  </a:lnTo>
                  <a:lnTo>
                    <a:pt x="129" y="1480"/>
                  </a:lnTo>
                  <a:lnTo>
                    <a:pt x="135" y="1480"/>
                  </a:lnTo>
                  <a:lnTo>
                    <a:pt x="140" y="1480"/>
                  </a:lnTo>
                  <a:lnTo>
                    <a:pt x="144" y="1480"/>
                  </a:lnTo>
                  <a:lnTo>
                    <a:pt x="149" y="1480"/>
                  </a:lnTo>
                  <a:lnTo>
                    <a:pt x="154" y="1480"/>
                  </a:lnTo>
                  <a:lnTo>
                    <a:pt x="159" y="1480"/>
                  </a:lnTo>
                  <a:lnTo>
                    <a:pt x="164" y="1480"/>
                  </a:lnTo>
                  <a:lnTo>
                    <a:pt x="169" y="1480"/>
                  </a:lnTo>
                  <a:lnTo>
                    <a:pt x="174" y="1480"/>
                  </a:lnTo>
                  <a:lnTo>
                    <a:pt x="179" y="1480"/>
                  </a:lnTo>
                  <a:lnTo>
                    <a:pt x="184" y="1480"/>
                  </a:lnTo>
                  <a:lnTo>
                    <a:pt x="189" y="1480"/>
                  </a:lnTo>
                  <a:lnTo>
                    <a:pt x="194" y="1480"/>
                  </a:lnTo>
                  <a:lnTo>
                    <a:pt x="199" y="1480"/>
                  </a:lnTo>
                  <a:lnTo>
                    <a:pt x="204" y="1480"/>
                  </a:lnTo>
                  <a:lnTo>
                    <a:pt x="209" y="1480"/>
                  </a:lnTo>
                  <a:lnTo>
                    <a:pt x="214" y="1480"/>
                  </a:lnTo>
                  <a:lnTo>
                    <a:pt x="219" y="1480"/>
                  </a:lnTo>
                  <a:lnTo>
                    <a:pt x="224" y="1480"/>
                  </a:lnTo>
                  <a:lnTo>
                    <a:pt x="229" y="1480"/>
                  </a:lnTo>
                  <a:lnTo>
                    <a:pt x="234" y="1480"/>
                  </a:lnTo>
                  <a:lnTo>
                    <a:pt x="239" y="1480"/>
                  </a:lnTo>
                  <a:lnTo>
                    <a:pt x="244" y="1480"/>
                  </a:lnTo>
                  <a:lnTo>
                    <a:pt x="249" y="1480"/>
                  </a:lnTo>
                  <a:lnTo>
                    <a:pt x="254" y="1480"/>
                  </a:lnTo>
                  <a:lnTo>
                    <a:pt x="259" y="1480"/>
                  </a:lnTo>
                  <a:lnTo>
                    <a:pt x="264" y="1480"/>
                  </a:lnTo>
                  <a:lnTo>
                    <a:pt x="269" y="1480"/>
                  </a:lnTo>
                  <a:lnTo>
                    <a:pt x="274" y="1480"/>
                  </a:lnTo>
                  <a:lnTo>
                    <a:pt x="279" y="1480"/>
                  </a:lnTo>
                  <a:lnTo>
                    <a:pt x="284" y="1480"/>
                  </a:lnTo>
                  <a:lnTo>
                    <a:pt x="289" y="1480"/>
                  </a:lnTo>
                  <a:lnTo>
                    <a:pt x="294" y="1480"/>
                  </a:lnTo>
                  <a:lnTo>
                    <a:pt x="299" y="1480"/>
                  </a:lnTo>
                  <a:lnTo>
                    <a:pt x="303" y="1480"/>
                  </a:lnTo>
                  <a:lnTo>
                    <a:pt x="309" y="1480"/>
                  </a:lnTo>
                  <a:lnTo>
                    <a:pt x="314" y="1480"/>
                  </a:lnTo>
                  <a:lnTo>
                    <a:pt x="319" y="1480"/>
                  </a:lnTo>
                  <a:lnTo>
                    <a:pt x="324" y="1480"/>
                  </a:lnTo>
                  <a:lnTo>
                    <a:pt x="328" y="1480"/>
                  </a:lnTo>
                  <a:lnTo>
                    <a:pt x="334" y="1480"/>
                  </a:lnTo>
                  <a:lnTo>
                    <a:pt x="339" y="1480"/>
                  </a:lnTo>
                  <a:lnTo>
                    <a:pt x="344" y="1480"/>
                  </a:lnTo>
                  <a:lnTo>
                    <a:pt x="349" y="1480"/>
                  </a:lnTo>
                  <a:lnTo>
                    <a:pt x="353" y="1480"/>
                  </a:lnTo>
                  <a:lnTo>
                    <a:pt x="359" y="1480"/>
                  </a:lnTo>
                  <a:lnTo>
                    <a:pt x="364" y="1480"/>
                  </a:lnTo>
                  <a:lnTo>
                    <a:pt x="369" y="1480"/>
                  </a:lnTo>
                  <a:lnTo>
                    <a:pt x="373" y="1480"/>
                  </a:lnTo>
                  <a:lnTo>
                    <a:pt x="378" y="1480"/>
                  </a:lnTo>
                  <a:lnTo>
                    <a:pt x="383" y="1480"/>
                  </a:lnTo>
                  <a:lnTo>
                    <a:pt x="389" y="1480"/>
                  </a:lnTo>
                  <a:lnTo>
                    <a:pt x="394" y="1480"/>
                  </a:lnTo>
                  <a:lnTo>
                    <a:pt x="398" y="1480"/>
                  </a:lnTo>
                  <a:lnTo>
                    <a:pt x="403" y="1480"/>
                  </a:lnTo>
                  <a:lnTo>
                    <a:pt x="408" y="1480"/>
                  </a:lnTo>
                  <a:lnTo>
                    <a:pt x="414" y="1480"/>
                  </a:lnTo>
                  <a:lnTo>
                    <a:pt x="419" y="1480"/>
                  </a:lnTo>
                  <a:lnTo>
                    <a:pt x="423" y="1480"/>
                  </a:lnTo>
                  <a:lnTo>
                    <a:pt x="428" y="1480"/>
                  </a:lnTo>
                  <a:lnTo>
                    <a:pt x="433" y="1480"/>
                  </a:lnTo>
                  <a:lnTo>
                    <a:pt x="439" y="1480"/>
                  </a:lnTo>
                  <a:lnTo>
                    <a:pt x="443" y="1480"/>
                  </a:lnTo>
                  <a:lnTo>
                    <a:pt x="448" y="1480"/>
                  </a:lnTo>
                  <a:lnTo>
                    <a:pt x="453" y="1480"/>
                  </a:lnTo>
                  <a:lnTo>
                    <a:pt x="458" y="1480"/>
                  </a:lnTo>
                  <a:lnTo>
                    <a:pt x="463" y="1480"/>
                  </a:lnTo>
                  <a:lnTo>
                    <a:pt x="468" y="1480"/>
                  </a:lnTo>
                  <a:lnTo>
                    <a:pt x="473" y="1480"/>
                  </a:lnTo>
                  <a:lnTo>
                    <a:pt x="478" y="1480"/>
                  </a:lnTo>
                  <a:lnTo>
                    <a:pt x="483" y="1480"/>
                  </a:lnTo>
                  <a:lnTo>
                    <a:pt x="488" y="1480"/>
                  </a:lnTo>
                  <a:lnTo>
                    <a:pt x="493" y="1480"/>
                  </a:lnTo>
                  <a:lnTo>
                    <a:pt x="498" y="1480"/>
                  </a:lnTo>
                  <a:lnTo>
                    <a:pt x="503" y="1480"/>
                  </a:lnTo>
                  <a:lnTo>
                    <a:pt x="508" y="1480"/>
                  </a:lnTo>
                  <a:lnTo>
                    <a:pt x="513" y="1480"/>
                  </a:lnTo>
                  <a:lnTo>
                    <a:pt x="518" y="1480"/>
                  </a:lnTo>
                  <a:lnTo>
                    <a:pt x="523" y="1480"/>
                  </a:lnTo>
                  <a:lnTo>
                    <a:pt x="528" y="1480"/>
                  </a:lnTo>
                  <a:lnTo>
                    <a:pt x="533" y="1480"/>
                  </a:lnTo>
                  <a:lnTo>
                    <a:pt x="538" y="1480"/>
                  </a:lnTo>
                  <a:lnTo>
                    <a:pt x="543" y="1480"/>
                  </a:lnTo>
                  <a:lnTo>
                    <a:pt x="548" y="1480"/>
                  </a:lnTo>
                  <a:lnTo>
                    <a:pt x="553" y="1480"/>
                  </a:lnTo>
                  <a:lnTo>
                    <a:pt x="558" y="1480"/>
                  </a:lnTo>
                  <a:lnTo>
                    <a:pt x="563" y="1480"/>
                  </a:lnTo>
                  <a:lnTo>
                    <a:pt x="568" y="1480"/>
                  </a:lnTo>
                  <a:lnTo>
                    <a:pt x="573" y="1480"/>
                  </a:lnTo>
                  <a:lnTo>
                    <a:pt x="578" y="1480"/>
                  </a:lnTo>
                  <a:lnTo>
                    <a:pt x="583" y="1480"/>
                  </a:lnTo>
                  <a:lnTo>
                    <a:pt x="588" y="1480"/>
                  </a:lnTo>
                  <a:lnTo>
                    <a:pt x="593" y="1480"/>
                  </a:lnTo>
                  <a:lnTo>
                    <a:pt x="598" y="1480"/>
                  </a:lnTo>
                  <a:lnTo>
                    <a:pt x="603" y="1480"/>
                  </a:lnTo>
                  <a:lnTo>
                    <a:pt x="607" y="1480"/>
                  </a:lnTo>
                  <a:lnTo>
                    <a:pt x="613" y="1480"/>
                  </a:lnTo>
                  <a:lnTo>
                    <a:pt x="618" y="1479"/>
                  </a:lnTo>
                  <a:lnTo>
                    <a:pt x="623" y="1479"/>
                  </a:lnTo>
                  <a:lnTo>
                    <a:pt x="628" y="1479"/>
                  </a:lnTo>
                  <a:lnTo>
                    <a:pt x="632" y="1479"/>
                  </a:lnTo>
                  <a:lnTo>
                    <a:pt x="638" y="1479"/>
                  </a:lnTo>
                  <a:lnTo>
                    <a:pt x="643" y="1479"/>
                  </a:lnTo>
                  <a:lnTo>
                    <a:pt x="648" y="1479"/>
                  </a:lnTo>
                  <a:lnTo>
                    <a:pt x="652" y="1478"/>
                  </a:lnTo>
                  <a:lnTo>
                    <a:pt x="657" y="1478"/>
                  </a:lnTo>
                  <a:lnTo>
                    <a:pt x="663" y="1478"/>
                  </a:lnTo>
                  <a:lnTo>
                    <a:pt x="668" y="1477"/>
                  </a:lnTo>
                  <a:lnTo>
                    <a:pt x="673" y="1477"/>
                  </a:lnTo>
                  <a:lnTo>
                    <a:pt x="677" y="1476"/>
                  </a:lnTo>
                  <a:lnTo>
                    <a:pt x="682" y="1476"/>
                  </a:lnTo>
                  <a:lnTo>
                    <a:pt x="687" y="1476"/>
                  </a:lnTo>
                  <a:lnTo>
                    <a:pt x="693" y="1476"/>
                  </a:lnTo>
                  <a:lnTo>
                    <a:pt x="698" y="1475"/>
                  </a:lnTo>
                  <a:lnTo>
                    <a:pt x="702" y="1474"/>
                  </a:lnTo>
                  <a:lnTo>
                    <a:pt x="707" y="1473"/>
                  </a:lnTo>
                  <a:lnTo>
                    <a:pt x="712" y="1472"/>
                  </a:lnTo>
                  <a:lnTo>
                    <a:pt x="718" y="1471"/>
                  </a:lnTo>
                  <a:lnTo>
                    <a:pt x="722" y="1470"/>
                  </a:lnTo>
                  <a:lnTo>
                    <a:pt x="727" y="1468"/>
                  </a:lnTo>
                  <a:lnTo>
                    <a:pt x="732" y="1467"/>
                  </a:lnTo>
                  <a:lnTo>
                    <a:pt x="737" y="1464"/>
                  </a:lnTo>
                  <a:lnTo>
                    <a:pt x="743" y="1462"/>
                  </a:lnTo>
                  <a:lnTo>
                    <a:pt x="747" y="1460"/>
                  </a:lnTo>
                  <a:lnTo>
                    <a:pt x="752" y="1457"/>
                  </a:lnTo>
                  <a:lnTo>
                    <a:pt x="757" y="1454"/>
                  </a:lnTo>
                  <a:lnTo>
                    <a:pt x="762" y="1450"/>
                  </a:lnTo>
                  <a:lnTo>
                    <a:pt x="767" y="1446"/>
                  </a:lnTo>
                  <a:lnTo>
                    <a:pt x="772" y="1441"/>
                  </a:lnTo>
                  <a:lnTo>
                    <a:pt x="777" y="1437"/>
                  </a:lnTo>
                  <a:lnTo>
                    <a:pt x="782" y="1431"/>
                  </a:lnTo>
                  <a:lnTo>
                    <a:pt x="787" y="1425"/>
                  </a:lnTo>
                  <a:lnTo>
                    <a:pt x="792" y="1419"/>
                  </a:lnTo>
                  <a:lnTo>
                    <a:pt x="797" y="1412"/>
                  </a:lnTo>
                  <a:lnTo>
                    <a:pt x="802" y="1404"/>
                  </a:lnTo>
                  <a:lnTo>
                    <a:pt x="807" y="1395"/>
                  </a:lnTo>
                  <a:lnTo>
                    <a:pt x="812" y="1387"/>
                  </a:lnTo>
                  <a:lnTo>
                    <a:pt x="817" y="1377"/>
                  </a:lnTo>
                  <a:lnTo>
                    <a:pt x="822" y="1366"/>
                  </a:lnTo>
                  <a:lnTo>
                    <a:pt x="827" y="1355"/>
                  </a:lnTo>
                  <a:lnTo>
                    <a:pt x="832" y="1343"/>
                  </a:lnTo>
                  <a:lnTo>
                    <a:pt x="837" y="1330"/>
                  </a:lnTo>
                  <a:lnTo>
                    <a:pt x="842" y="1316"/>
                  </a:lnTo>
                  <a:lnTo>
                    <a:pt x="847" y="1302"/>
                  </a:lnTo>
                  <a:lnTo>
                    <a:pt x="852" y="1288"/>
                  </a:lnTo>
                  <a:lnTo>
                    <a:pt x="857" y="1273"/>
                  </a:lnTo>
                  <a:lnTo>
                    <a:pt x="862" y="1256"/>
                  </a:lnTo>
                  <a:lnTo>
                    <a:pt x="867" y="1240"/>
                  </a:lnTo>
                  <a:lnTo>
                    <a:pt x="872" y="1224"/>
                  </a:lnTo>
                  <a:lnTo>
                    <a:pt x="877" y="1205"/>
                  </a:lnTo>
                  <a:lnTo>
                    <a:pt x="882" y="1187"/>
                  </a:lnTo>
                  <a:lnTo>
                    <a:pt x="887" y="1168"/>
                  </a:lnTo>
                  <a:lnTo>
                    <a:pt x="892" y="1148"/>
                  </a:lnTo>
                  <a:lnTo>
                    <a:pt x="897" y="1127"/>
                  </a:lnTo>
                  <a:lnTo>
                    <a:pt x="902" y="1106"/>
                  </a:lnTo>
                  <a:lnTo>
                    <a:pt x="907" y="1084"/>
                  </a:lnTo>
                  <a:lnTo>
                    <a:pt x="912" y="1061"/>
                  </a:lnTo>
                  <a:lnTo>
                    <a:pt x="917" y="1037"/>
                  </a:lnTo>
                  <a:lnTo>
                    <a:pt x="922" y="1013"/>
                  </a:lnTo>
                  <a:lnTo>
                    <a:pt x="927" y="988"/>
                  </a:lnTo>
                  <a:lnTo>
                    <a:pt x="932" y="963"/>
                  </a:lnTo>
                  <a:lnTo>
                    <a:pt x="936" y="937"/>
                  </a:lnTo>
                  <a:lnTo>
                    <a:pt x="942" y="910"/>
                  </a:lnTo>
                  <a:lnTo>
                    <a:pt x="947" y="884"/>
                  </a:lnTo>
                  <a:lnTo>
                    <a:pt x="952" y="857"/>
                  </a:lnTo>
                  <a:lnTo>
                    <a:pt x="956" y="829"/>
                  </a:lnTo>
                  <a:lnTo>
                    <a:pt x="961" y="801"/>
                  </a:lnTo>
                  <a:lnTo>
                    <a:pt x="967" y="773"/>
                  </a:lnTo>
                  <a:lnTo>
                    <a:pt x="972" y="745"/>
                  </a:lnTo>
                  <a:lnTo>
                    <a:pt x="977" y="716"/>
                  </a:lnTo>
                  <a:lnTo>
                    <a:pt x="981" y="687"/>
                  </a:lnTo>
                  <a:lnTo>
                    <a:pt x="986" y="658"/>
                  </a:lnTo>
                  <a:lnTo>
                    <a:pt x="992" y="629"/>
                  </a:lnTo>
                  <a:lnTo>
                    <a:pt x="997" y="601"/>
                  </a:lnTo>
                  <a:lnTo>
                    <a:pt x="1002" y="572"/>
                  </a:lnTo>
                  <a:lnTo>
                    <a:pt x="1006" y="544"/>
                  </a:lnTo>
                  <a:lnTo>
                    <a:pt x="1011" y="515"/>
                  </a:lnTo>
                  <a:lnTo>
                    <a:pt x="1016" y="486"/>
                  </a:lnTo>
                  <a:lnTo>
                    <a:pt x="1022" y="455"/>
                  </a:lnTo>
                  <a:lnTo>
                    <a:pt x="1026" y="424"/>
                  </a:lnTo>
                  <a:lnTo>
                    <a:pt x="1031" y="392"/>
                  </a:lnTo>
                  <a:lnTo>
                    <a:pt x="1036" y="360"/>
                  </a:lnTo>
                  <a:lnTo>
                    <a:pt x="1041" y="330"/>
                  </a:lnTo>
                  <a:lnTo>
                    <a:pt x="1047" y="301"/>
                  </a:lnTo>
                  <a:lnTo>
                    <a:pt x="1051" y="273"/>
                  </a:lnTo>
                  <a:lnTo>
                    <a:pt x="1056" y="247"/>
                  </a:lnTo>
                  <a:lnTo>
                    <a:pt x="1061" y="221"/>
                  </a:lnTo>
                  <a:lnTo>
                    <a:pt x="1066" y="198"/>
                  </a:lnTo>
                  <a:lnTo>
                    <a:pt x="1072" y="174"/>
                  </a:lnTo>
                  <a:lnTo>
                    <a:pt x="1076" y="153"/>
                  </a:lnTo>
                  <a:lnTo>
                    <a:pt x="1081" y="132"/>
                  </a:lnTo>
                  <a:lnTo>
                    <a:pt x="1086" y="114"/>
                  </a:lnTo>
                  <a:lnTo>
                    <a:pt x="1091" y="96"/>
                  </a:lnTo>
                  <a:lnTo>
                    <a:pt x="1096" y="80"/>
                  </a:lnTo>
                  <a:lnTo>
                    <a:pt x="1101" y="65"/>
                  </a:lnTo>
                  <a:lnTo>
                    <a:pt x="1106" y="52"/>
                  </a:lnTo>
                  <a:lnTo>
                    <a:pt x="1111" y="40"/>
                  </a:lnTo>
                  <a:lnTo>
                    <a:pt x="1116" y="30"/>
                  </a:lnTo>
                  <a:lnTo>
                    <a:pt x="1121" y="21"/>
                  </a:lnTo>
                  <a:lnTo>
                    <a:pt x="1126" y="14"/>
                  </a:lnTo>
                  <a:lnTo>
                    <a:pt x="1131" y="8"/>
                  </a:lnTo>
                  <a:lnTo>
                    <a:pt x="1136" y="4"/>
                  </a:lnTo>
                  <a:lnTo>
                    <a:pt x="1141" y="1"/>
                  </a:lnTo>
                  <a:lnTo>
                    <a:pt x="1146" y="0"/>
                  </a:lnTo>
                  <a:lnTo>
                    <a:pt x="1151" y="0"/>
                  </a:lnTo>
                  <a:lnTo>
                    <a:pt x="1156" y="2"/>
                  </a:lnTo>
                  <a:lnTo>
                    <a:pt x="1161" y="5"/>
                  </a:lnTo>
                  <a:lnTo>
                    <a:pt x="1166" y="10"/>
                  </a:lnTo>
                  <a:lnTo>
                    <a:pt x="1171" y="16"/>
                  </a:lnTo>
                  <a:lnTo>
                    <a:pt x="1176" y="23"/>
                  </a:lnTo>
                  <a:lnTo>
                    <a:pt x="1181" y="31"/>
                  </a:lnTo>
                  <a:lnTo>
                    <a:pt x="1186" y="41"/>
                  </a:lnTo>
                  <a:lnTo>
                    <a:pt x="1191" y="52"/>
                  </a:lnTo>
                  <a:lnTo>
                    <a:pt x="1196" y="64"/>
                  </a:lnTo>
                  <a:lnTo>
                    <a:pt x="1201" y="77"/>
                  </a:lnTo>
                  <a:lnTo>
                    <a:pt x="1206" y="92"/>
                  </a:lnTo>
                  <a:lnTo>
                    <a:pt x="1211" y="107"/>
                  </a:lnTo>
                  <a:lnTo>
                    <a:pt x="1216" y="123"/>
                  </a:lnTo>
                  <a:lnTo>
                    <a:pt x="1221" y="140"/>
                  </a:lnTo>
                  <a:lnTo>
                    <a:pt x="1226" y="157"/>
                  </a:lnTo>
                  <a:lnTo>
                    <a:pt x="1231" y="176"/>
                  </a:lnTo>
                  <a:lnTo>
                    <a:pt x="1235" y="195"/>
                  </a:lnTo>
                  <a:lnTo>
                    <a:pt x="1240" y="215"/>
                  </a:lnTo>
                  <a:lnTo>
                    <a:pt x="1246" y="234"/>
                  </a:lnTo>
                  <a:lnTo>
                    <a:pt x="1251" y="254"/>
                  </a:lnTo>
                  <a:lnTo>
                    <a:pt x="1256" y="274"/>
                  </a:lnTo>
                  <a:lnTo>
                    <a:pt x="1260" y="294"/>
                  </a:lnTo>
                  <a:lnTo>
                    <a:pt x="1265" y="315"/>
                  </a:lnTo>
                  <a:lnTo>
                    <a:pt x="1271" y="334"/>
                  </a:lnTo>
                  <a:lnTo>
                    <a:pt x="1276" y="355"/>
                  </a:lnTo>
                  <a:lnTo>
                    <a:pt x="1281" y="376"/>
                  </a:lnTo>
                  <a:lnTo>
                    <a:pt x="1285" y="396"/>
                  </a:lnTo>
                  <a:lnTo>
                    <a:pt x="1290" y="417"/>
                  </a:lnTo>
                  <a:lnTo>
                    <a:pt x="1296" y="438"/>
                  </a:lnTo>
                  <a:lnTo>
                    <a:pt x="1301" y="460"/>
                  </a:lnTo>
                  <a:lnTo>
                    <a:pt x="1305" y="480"/>
                  </a:lnTo>
                  <a:lnTo>
                    <a:pt x="1310" y="502"/>
                  </a:lnTo>
                  <a:lnTo>
                    <a:pt x="1315" y="523"/>
                  </a:lnTo>
                  <a:lnTo>
                    <a:pt x="1320" y="545"/>
                  </a:lnTo>
                  <a:lnTo>
                    <a:pt x="1326" y="565"/>
                  </a:lnTo>
                  <a:lnTo>
                    <a:pt x="1330" y="587"/>
                  </a:lnTo>
                  <a:lnTo>
                    <a:pt x="1335" y="607"/>
                  </a:lnTo>
                  <a:lnTo>
                    <a:pt x="1340" y="629"/>
                  </a:lnTo>
                  <a:lnTo>
                    <a:pt x="1345" y="649"/>
                  </a:lnTo>
                  <a:lnTo>
                    <a:pt x="1351" y="670"/>
                  </a:lnTo>
                  <a:lnTo>
                    <a:pt x="1355" y="690"/>
                  </a:lnTo>
                  <a:lnTo>
                    <a:pt x="1360" y="710"/>
                  </a:lnTo>
                  <a:lnTo>
                    <a:pt x="1365" y="729"/>
                  </a:lnTo>
                  <a:lnTo>
                    <a:pt x="1370" y="749"/>
                  </a:lnTo>
                  <a:lnTo>
                    <a:pt x="1375" y="768"/>
                  </a:lnTo>
                  <a:lnTo>
                    <a:pt x="1380" y="787"/>
                  </a:lnTo>
                  <a:lnTo>
                    <a:pt x="1385" y="807"/>
                  </a:lnTo>
                  <a:lnTo>
                    <a:pt x="1390" y="825"/>
                  </a:lnTo>
                  <a:lnTo>
                    <a:pt x="1395" y="843"/>
                  </a:lnTo>
                  <a:lnTo>
                    <a:pt x="1400" y="861"/>
                  </a:lnTo>
                  <a:lnTo>
                    <a:pt x="1405" y="878"/>
                  </a:lnTo>
                  <a:lnTo>
                    <a:pt x="1410" y="895"/>
                  </a:lnTo>
                  <a:lnTo>
                    <a:pt x="1415" y="913"/>
                  </a:lnTo>
                  <a:lnTo>
                    <a:pt x="1420" y="930"/>
                  </a:lnTo>
                  <a:lnTo>
                    <a:pt x="1425" y="949"/>
                  </a:lnTo>
                  <a:lnTo>
                    <a:pt x="1430" y="968"/>
                  </a:lnTo>
                  <a:lnTo>
                    <a:pt x="1435" y="986"/>
                  </a:lnTo>
                  <a:lnTo>
                    <a:pt x="1440" y="1004"/>
                  </a:lnTo>
                  <a:lnTo>
                    <a:pt x="1445" y="1020"/>
                  </a:lnTo>
                  <a:lnTo>
                    <a:pt x="1450" y="1036"/>
                  </a:lnTo>
                  <a:lnTo>
                    <a:pt x="1455" y="1052"/>
                  </a:lnTo>
                  <a:lnTo>
                    <a:pt x="1460" y="1067"/>
                  </a:lnTo>
                  <a:lnTo>
                    <a:pt x="1465" y="1082"/>
                  </a:lnTo>
                  <a:lnTo>
                    <a:pt x="1470" y="1095"/>
                  </a:lnTo>
                  <a:lnTo>
                    <a:pt x="1475" y="1109"/>
                  </a:lnTo>
                  <a:lnTo>
                    <a:pt x="1480" y="1122"/>
                  </a:lnTo>
                  <a:lnTo>
                    <a:pt x="1485" y="1135"/>
                  </a:lnTo>
                  <a:lnTo>
                    <a:pt x="1490" y="1147"/>
                  </a:lnTo>
                  <a:lnTo>
                    <a:pt x="1495" y="1159"/>
                  </a:lnTo>
                  <a:lnTo>
                    <a:pt x="1500" y="1171"/>
                  </a:lnTo>
                  <a:lnTo>
                    <a:pt x="1505" y="1182"/>
                  </a:lnTo>
                  <a:lnTo>
                    <a:pt x="1510" y="1192"/>
                  </a:lnTo>
                  <a:lnTo>
                    <a:pt x="1514" y="1202"/>
                  </a:lnTo>
                  <a:lnTo>
                    <a:pt x="1520" y="1212"/>
                  </a:lnTo>
                  <a:lnTo>
                    <a:pt x="1525" y="1222"/>
                  </a:lnTo>
                  <a:lnTo>
                    <a:pt x="1530" y="1231"/>
                  </a:lnTo>
                  <a:lnTo>
                    <a:pt x="1535" y="1240"/>
                  </a:lnTo>
                  <a:lnTo>
                    <a:pt x="1539" y="1249"/>
                  </a:lnTo>
                  <a:lnTo>
                    <a:pt x="1544" y="1257"/>
                  </a:lnTo>
                  <a:lnTo>
                    <a:pt x="1550" y="1265"/>
                  </a:lnTo>
                  <a:lnTo>
                    <a:pt x="1555" y="1273"/>
                  </a:lnTo>
                  <a:lnTo>
                    <a:pt x="1560" y="1280"/>
                  </a:lnTo>
                  <a:lnTo>
                    <a:pt x="1564" y="1288"/>
                  </a:lnTo>
                  <a:lnTo>
                    <a:pt x="1569" y="1295"/>
                  </a:lnTo>
                  <a:lnTo>
                    <a:pt x="1575" y="1301"/>
                  </a:lnTo>
                  <a:lnTo>
                    <a:pt x="1580" y="1308"/>
                  </a:lnTo>
                  <a:lnTo>
                    <a:pt x="1584" y="1314"/>
                  </a:lnTo>
                  <a:lnTo>
                    <a:pt x="1589" y="1319"/>
                  </a:lnTo>
                  <a:lnTo>
                    <a:pt x="1594" y="1325"/>
                  </a:lnTo>
                  <a:lnTo>
                    <a:pt x="1600" y="1331"/>
                  </a:lnTo>
                  <a:lnTo>
                    <a:pt x="1605" y="1336"/>
                  </a:lnTo>
                  <a:lnTo>
                    <a:pt x="1609" y="1341"/>
                  </a:lnTo>
                  <a:lnTo>
                    <a:pt x="1614" y="1346"/>
                  </a:lnTo>
                  <a:lnTo>
                    <a:pt x="1619" y="1350"/>
                  </a:lnTo>
                  <a:lnTo>
                    <a:pt x="1624" y="1355"/>
                  </a:lnTo>
                  <a:lnTo>
                    <a:pt x="1630" y="1359"/>
                  </a:lnTo>
                  <a:lnTo>
                    <a:pt x="1634" y="1363"/>
                  </a:lnTo>
                  <a:lnTo>
                    <a:pt x="1639" y="1367"/>
                  </a:lnTo>
                  <a:lnTo>
                    <a:pt x="1644" y="1370"/>
                  </a:lnTo>
                  <a:lnTo>
                    <a:pt x="1649" y="1374"/>
                  </a:lnTo>
                  <a:lnTo>
                    <a:pt x="1654" y="1377"/>
                  </a:lnTo>
                  <a:lnTo>
                    <a:pt x="1659" y="1380"/>
                  </a:lnTo>
                  <a:lnTo>
                    <a:pt x="1664" y="1383"/>
                  </a:lnTo>
                  <a:lnTo>
                    <a:pt x="1669" y="1386"/>
                  </a:lnTo>
                  <a:lnTo>
                    <a:pt x="1674" y="1389"/>
                  </a:lnTo>
                  <a:lnTo>
                    <a:pt x="1679" y="1391"/>
                  </a:lnTo>
                  <a:lnTo>
                    <a:pt x="1684" y="1394"/>
                  </a:lnTo>
                  <a:lnTo>
                    <a:pt x="1689" y="1396"/>
                  </a:lnTo>
                  <a:lnTo>
                    <a:pt x="1694" y="1399"/>
                  </a:lnTo>
                  <a:lnTo>
                    <a:pt x="1699" y="1401"/>
                  </a:lnTo>
                  <a:lnTo>
                    <a:pt x="1704" y="1403"/>
                  </a:lnTo>
                  <a:lnTo>
                    <a:pt x="1709" y="1405"/>
                  </a:lnTo>
                  <a:lnTo>
                    <a:pt x="1714" y="1407"/>
                  </a:lnTo>
                  <a:lnTo>
                    <a:pt x="1719" y="1409"/>
                  </a:lnTo>
                  <a:lnTo>
                    <a:pt x="1724" y="1411"/>
                  </a:lnTo>
                  <a:lnTo>
                    <a:pt x="1729" y="1413"/>
                  </a:lnTo>
                  <a:lnTo>
                    <a:pt x="1734" y="1415"/>
                  </a:lnTo>
                  <a:lnTo>
                    <a:pt x="1739" y="1416"/>
                  </a:lnTo>
                  <a:lnTo>
                    <a:pt x="1744" y="1418"/>
                  </a:lnTo>
                  <a:lnTo>
                    <a:pt x="1749" y="1419"/>
                  </a:lnTo>
                  <a:lnTo>
                    <a:pt x="1754" y="1421"/>
                  </a:lnTo>
                  <a:lnTo>
                    <a:pt x="1759" y="1422"/>
                  </a:lnTo>
                  <a:lnTo>
                    <a:pt x="1764" y="1424"/>
                  </a:lnTo>
                  <a:lnTo>
                    <a:pt x="1769" y="1425"/>
                  </a:lnTo>
                  <a:lnTo>
                    <a:pt x="1774" y="1426"/>
                  </a:lnTo>
                  <a:lnTo>
                    <a:pt x="1779" y="1428"/>
                  </a:lnTo>
                  <a:lnTo>
                    <a:pt x="1784" y="1429"/>
                  </a:lnTo>
                  <a:lnTo>
                    <a:pt x="1789" y="1430"/>
                  </a:lnTo>
                  <a:lnTo>
                    <a:pt x="1794" y="1431"/>
                  </a:lnTo>
                  <a:lnTo>
                    <a:pt x="1799" y="1432"/>
                  </a:lnTo>
                  <a:lnTo>
                    <a:pt x="1804" y="1433"/>
                  </a:lnTo>
                  <a:lnTo>
                    <a:pt x="1809" y="1434"/>
                  </a:lnTo>
                  <a:lnTo>
                    <a:pt x="1814" y="1435"/>
                  </a:lnTo>
                  <a:lnTo>
                    <a:pt x="1818" y="1436"/>
                  </a:lnTo>
                  <a:lnTo>
                    <a:pt x="1824" y="1437"/>
                  </a:lnTo>
                  <a:lnTo>
                    <a:pt x="1829" y="1438"/>
                  </a:lnTo>
                  <a:lnTo>
                    <a:pt x="1834" y="1440"/>
                  </a:lnTo>
                  <a:lnTo>
                    <a:pt x="1839" y="1441"/>
                  </a:lnTo>
                  <a:lnTo>
                    <a:pt x="1843" y="1441"/>
                  </a:lnTo>
                  <a:lnTo>
                    <a:pt x="1849" y="1442"/>
                  </a:lnTo>
                  <a:lnTo>
                    <a:pt x="1854" y="1443"/>
                  </a:lnTo>
                  <a:lnTo>
                    <a:pt x="1859" y="1444"/>
                  </a:lnTo>
                  <a:lnTo>
                    <a:pt x="1864" y="1444"/>
                  </a:lnTo>
                  <a:lnTo>
                    <a:pt x="1868" y="1445"/>
                  </a:lnTo>
                  <a:lnTo>
                    <a:pt x="1873" y="1446"/>
                  </a:lnTo>
                  <a:lnTo>
                    <a:pt x="1879" y="1446"/>
                  </a:lnTo>
                  <a:lnTo>
                    <a:pt x="1884" y="1447"/>
                  </a:lnTo>
                  <a:lnTo>
                    <a:pt x="1888" y="1447"/>
                  </a:lnTo>
                  <a:lnTo>
                    <a:pt x="1893" y="1448"/>
                  </a:lnTo>
                  <a:lnTo>
                    <a:pt x="1898" y="1448"/>
                  </a:lnTo>
                  <a:lnTo>
                    <a:pt x="1904" y="1449"/>
                  </a:lnTo>
                  <a:lnTo>
                    <a:pt x="1909" y="1450"/>
                  </a:lnTo>
                  <a:lnTo>
                    <a:pt x="1913" y="1450"/>
                  </a:lnTo>
                  <a:lnTo>
                    <a:pt x="1918" y="1450"/>
                  </a:lnTo>
                  <a:lnTo>
                    <a:pt x="1923" y="1451"/>
                  </a:lnTo>
                  <a:lnTo>
                    <a:pt x="1929" y="1452"/>
                  </a:lnTo>
                  <a:lnTo>
                    <a:pt x="1934" y="1452"/>
                  </a:lnTo>
                  <a:lnTo>
                    <a:pt x="1938" y="1453"/>
                  </a:lnTo>
                  <a:lnTo>
                    <a:pt x="1943" y="1453"/>
                  </a:lnTo>
                  <a:lnTo>
                    <a:pt x="1948" y="1453"/>
                  </a:lnTo>
                  <a:lnTo>
                    <a:pt x="1953" y="1454"/>
                  </a:lnTo>
                  <a:lnTo>
                    <a:pt x="1958" y="1454"/>
                  </a:lnTo>
                  <a:lnTo>
                    <a:pt x="1963" y="1454"/>
                  </a:lnTo>
                  <a:lnTo>
                    <a:pt x="1968" y="1454"/>
                  </a:lnTo>
                  <a:lnTo>
                    <a:pt x="1973" y="1455"/>
                  </a:lnTo>
                  <a:lnTo>
                    <a:pt x="1978" y="1455"/>
                  </a:lnTo>
                  <a:lnTo>
                    <a:pt x="1983" y="1456"/>
                  </a:lnTo>
                  <a:lnTo>
                    <a:pt x="1988" y="1456"/>
                  </a:lnTo>
                  <a:lnTo>
                    <a:pt x="1993" y="1457"/>
                  </a:lnTo>
                  <a:lnTo>
                    <a:pt x="1998" y="1457"/>
                  </a:lnTo>
                  <a:lnTo>
                    <a:pt x="2003" y="1457"/>
                  </a:lnTo>
                  <a:lnTo>
                    <a:pt x="2008" y="1457"/>
                  </a:lnTo>
                  <a:lnTo>
                    <a:pt x="2013" y="1457"/>
                  </a:lnTo>
                  <a:lnTo>
                    <a:pt x="2018" y="1458"/>
                  </a:lnTo>
                  <a:lnTo>
                    <a:pt x="2023" y="1458"/>
                  </a:lnTo>
                  <a:lnTo>
                    <a:pt x="2028" y="1459"/>
                  </a:lnTo>
                  <a:lnTo>
                    <a:pt x="2033" y="1459"/>
                  </a:lnTo>
                  <a:lnTo>
                    <a:pt x="2038" y="1459"/>
                  </a:lnTo>
                  <a:lnTo>
                    <a:pt x="2043" y="1460"/>
                  </a:lnTo>
                  <a:lnTo>
                    <a:pt x="2048" y="1460"/>
                  </a:lnTo>
                  <a:lnTo>
                    <a:pt x="2053" y="1460"/>
                  </a:lnTo>
                  <a:lnTo>
                    <a:pt x="2058" y="1460"/>
                  </a:lnTo>
                  <a:lnTo>
                    <a:pt x="2063" y="1460"/>
                  </a:lnTo>
                  <a:lnTo>
                    <a:pt x="2068" y="1460"/>
                  </a:lnTo>
                  <a:lnTo>
                    <a:pt x="2073" y="1460"/>
                  </a:lnTo>
                  <a:lnTo>
                    <a:pt x="2078" y="1461"/>
                  </a:lnTo>
                  <a:lnTo>
                    <a:pt x="2083" y="1461"/>
                  </a:lnTo>
                  <a:lnTo>
                    <a:pt x="2088" y="1461"/>
                  </a:lnTo>
                  <a:lnTo>
                    <a:pt x="2093" y="1461"/>
                  </a:lnTo>
                  <a:lnTo>
                    <a:pt x="2097" y="1462"/>
                  </a:lnTo>
                  <a:lnTo>
                    <a:pt x="2103" y="1462"/>
                  </a:lnTo>
                  <a:lnTo>
                    <a:pt x="2108" y="1462"/>
                  </a:lnTo>
                  <a:lnTo>
                    <a:pt x="2113" y="1462"/>
                  </a:lnTo>
                  <a:lnTo>
                    <a:pt x="2118" y="1462"/>
                  </a:lnTo>
                  <a:lnTo>
                    <a:pt x="2122" y="1463"/>
                  </a:lnTo>
                  <a:lnTo>
                    <a:pt x="2128" y="1463"/>
                  </a:lnTo>
                  <a:lnTo>
                    <a:pt x="2133" y="1463"/>
                  </a:lnTo>
                  <a:lnTo>
                    <a:pt x="2138" y="1463"/>
                  </a:lnTo>
                  <a:lnTo>
                    <a:pt x="2143" y="1463"/>
                  </a:lnTo>
                  <a:lnTo>
                    <a:pt x="2147" y="1463"/>
                  </a:lnTo>
                  <a:lnTo>
                    <a:pt x="2153" y="1463"/>
                  </a:lnTo>
                  <a:lnTo>
                    <a:pt x="2158" y="1463"/>
                  </a:lnTo>
                  <a:lnTo>
                    <a:pt x="2163" y="1463"/>
                  </a:lnTo>
                  <a:lnTo>
                    <a:pt x="2167" y="1463"/>
                  </a:lnTo>
                  <a:lnTo>
                    <a:pt x="2172" y="1464"/>
                  </a:lnTo>
                  <a:lnTo>
                    <a:pt x="2177" y="1464"/>
                  </a:lnTo>
                  <a:lnTo>
                    <a:pt x="2183" y="1464"/>
                  </a:lnTo>
                  <a:lnTo>
                    <a:pt x="2188" y="1465"/>
                  </a:lnTo>
                  <a:lnTo>
                    <a:pt x="2192" y="1465"/>
                  </a:lnTo>
                  <a:lnTo>
                    <a:pt x="2197" y="1465"/>
                  </a:lnTo>
                  <a:lnTo>
                    <a:pt x="2202" y="1465"/>
                  </a:lnTo>
                  <a:lnTo>
                    <a:pt x="2208" y="1465"/>
                  </a:lnTo>
                  <a:lnTo>
                    <a:pt x="2213" y="1465"/>
                  </a:lnTo>
                  <a:lnTo>
                    <a:pt x="2217" y="1466"/>
                  </a:lnTo>
                  <a:lnTo>
                    <a:pt x="2222" y="1466"/>
                  </a:lnTo>
                  <a:lnTo>
                    <a:pt x="2227" y="1466"/>
                  </a:lnTo>
                  <a:lnTo>
                    <a:pt x="2233" y="1466"/>
                  </a:lnTo>
                  <a:lnTo>
                    <a:pt x="2237" y="1466"/>
                  </a:lnTo>
                  <a:lnTo>
                    <a:pt x="2242" y="1467"/>
                  </a:lnTo>
                  <a:lnTo>
                    <a:pt x="2247" y="1467"/>
                  </a:lnTo>
                  <a:lnTo>
                    <a:pt x="2252" y="1467"/>
                  </a:lnTo>
                  <a:lnTo>
                    <a:pt x="2257" y="1467"/>
                  </a:lnTo>
                  <a:lnTo>
                    <a:pt x="2262" y="1467"/>
                  </a:lnTo>
                  <a:lnTo>
                    <a:pt x="2267" y="1467"/>
                  </a:lnTo>
                  <a:lnTo>
                    <a:pt x="2272" y="1467"/>
                  </a:lnTo>
                  <a:lnTo>
                    <a:pt x="2277" y="1467"/>
                  </a:lnTo>
                  <a:lnTo>
                    <a:pt x="2282" y="1467"/>
                  </a:lnTo>
                  <a:lnTo>
                    <a:pt x="2287" y="1467"/>
                  </a:lnTo>
                  <a:lnTo>
                    <a:pt x="2292" y="1467"/>
                  </a:lnTo>
                  <a:lnTo>
                    <a:pt x="2297" y="1467"/>
                  </a:lnTo>
                  <a:lnTo>
                    <a:pt x="2302" y="1468"/>
                  </a:lnTo>
                  <a:lnTo>
                    <a:pt x="2307" y="1468"/>
                  </a:lnTo>
                  <a:lnTo>
                    <a:pt x="2312" y="1468"/>
                  </a:lnTo>
                  <a:lnTo>
                    <a:pt x="2317" y="1468"/>
                  </a:lnTo>
                  <a:lnTo>
                    <a:pt x="2322" y="1468"/>
                  </a:lnTo>
                  <a:lnTo>
                    <a:pt x="2327" y="1468"/>
                  </a:lnTo>
                  <a:lnTo>
                    <a:pt x="2332" y="1468"/>
                  </a:lnTo>
                  <a:lnTo>
                    <a:pt x="2337" y="1468"/>
                  </a:lnTo>
                  <a:lnTo>
                    <a:pt x="2342" y="1468"/>
                  </a:lnTo>
                  <a:lnTo>
                    <a:pt x="2347" y="1469"/>
                  </a:lnTo>
                  <a:lnTo>
                    <a:pt x="2352" y="1469"/>
                  </a:lnTo>
                  <a:lnTo>
                    <a:pt x="2357" y="1469"/>
                  </a:lnTo>
                  <a:lnTo>
                    <a:pt x="2362" y="1469"/>
                  </a:lnTo>
                  <a:lnTo>
                    <a:pt x="2367" y="1469"/>
                  </a:lnTo>
                  <a:lnTo>
                    <a:pt x="2372" y="1469"/>
                  </a:lnTo>
                  <a:lnTo>
                    <a:pt x="2377" y="1469"/>
                  </a:lnTo>
                  <a:lnTo>
                    <a:pt x="2382" y="1469"/>
                  </a:lnTo>
                  <a:lnTo>
                    <a:pt x="2387" y="1469"/>
                  </a:lnTo>
                  <a:lnTo>
                    <a:pt x="2392" y="1470"/>
                  </a:lnTo>
                  <a:lnTo>
                    <a:pt x="2397" y="1469"/>
                  </a:lnTo>
                  <a:lnTo>
                    <a:pt x="2401" y="1469"/>
                  </a:lnTo>
                  <a:lnTo>
                    <a:pt x="2407" y="1469"/>
                  </a:lnTo>
                  <a:lnTo>
                    <a:pt x="2412" y="1470"/>
                  </a:lnTo>
                  <a:lnTo>
                    <a:pt x="2417" y="1470"/>
                  </a:lnTo>
                  <a:lnTo>
                    <a:pt x="2422" y="1470"/>
                  </a:lnTo>
                  <a:lnTo>
                    <a:pt x="2426" y="1470"/>
                  </a:lnTo>
                  <a:lnTo>
                    <a:pt x="2432" y="1470"/>
                  </a:lnTo>
                  <a:lnTo>
                    <a:pt x="2437" y="1470"/>
                  </a:lnTo>
                  <a:lnTo>
                    <a:pt x="2442" y="1470"/>
                  </a:lnTo>
                  <a:lnTo>
                    <a:pt x="2446" y="1470"/>
                  </a:lnTo>
                  <a:lnTo>
                    <a:pt x="2451" y="1470"/>
                  </a:lnTo>
                  <a:lnTo>
                    <a:pt x="2457" y="1470"/>
                  </a:lnTo>
                  <a:lnTo>
                    <a:pt x="2462" y="1470"/>
                  </a:lnTo>
                  <a:lnTo>
                    <a:pt x="2467" y="1470"/>
                  </a:lnTo>
                  <a:lnTo>
                    <a:pt x="2471" y="1470"/>
                  </a:lnTo>
                  <a:lnTo>
                    <a:pt x="2476" y="1470"/>
                  </a:lnTo>
                  <a:lnTo>
                    <a:pt x="2481" y="1470"/>
                  </a:lnTo>
                  <a:lnTo>
                    <a:pt x="2487" y="1470"/>
                  </a:lnTo>
                  <a:lnTo>
                    <a:pt x="2492" y="1470"/>
                  </a:lnTo>
                  <a:lnTo>
                    <a:pt x="2496" y="1470"/>
                  </a:lnTo>
                  <a:lnTo>
                    <a:pt x="2501" y="1470"/>
                  </a:lnTo>
                  <a:lnTo>
                    <a:pt x="2506" y="1470"/>
                  </a:lnTo>
                  <a:lnTo>
                    <a:pt x="2512" y="1470"/>
                  </a:lnTo>
                  <a:lnTo>
                    <a:pt x="2516" y="1470"/>
                  </a:lnTo>
                  <a:lnTo>
                    <a:pt x="2521" y="1471"/>
                  </a:lnTo>
                  <a:lnTo>
                    <a:pt x="2526" y="1471"/>
                  </a:lnTo>
                  <a:lnTo>
                    <a:pt x="2531" y="1471"/>
                  </a:lnTo>
                  <a:lnTo>
                    <a:pt x="2537" y="1471"/>
                  </a:lnTo>
                  <a:lnTo>
                    <a:pt x="2541" y="1471"/>
                  </a:lnTo>
                  <a:lnTo>
                    <a:pt x="2546" y="1471"/>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3" name="Freeform 113">
              <a:extLst>
                <a:ext uri="{FF2B5EF4-FFF2-40B4-BE49-F238E27FC236}">
                  <a16:creationId xmlns:a16="http://schemas.microsoft.com/office/drawing/2014/main" id="{00000000-0008-0000-0500-000085000000}"/>
                </a:ext>
              </a:extLst>
            </xdr:cNvPr>
            <xdr:cNvSpPr>
              <a:spLocks/>
            </xdr:cNvSpPr>
          </xdr:nvSpPr>
          <xdr:spPr bwMode="auto">
            <a:xfrm>
              <a:off x="4672393" y="2628321"/>
              <a:ext cx="1826999" cy="2378048"/>
            </a:xfrm>
            <a:custGeom>
              <a:avLst/>
              <a:gdLst>
                <a:gd name="T0" fmla="*/ 2147483647 w 2546"/>
                <a:gd name="T1" fmla="*/ 2147483647 h 1498"/>
                <a:gd name="T2" fmla="*/ 2147483647 w 2546"/>
                <a:gd name="T3" fmla="*/ 2147483647 h 1498"/>
                <a:gd name="T4" fmla="*/ 2147483647 w 2546"/>
                <a:gd name="T5" fmla="*/ 2147483647 h 1498"/>
                <a:gd name="T6" fmla="*/ 2147483647 w 2546"/>
                <a:gd name="T7" fmla="*/ 2147483647 h 1498"/>
                <a:gd name="T8" fmla="*/ 2147483647 w 2546"/>
                <a:gd name="T9" fmla="*/ 2147483647 h 1498"/>
                <a:gd name="T10" fmla="*/ 2147483647 w 2546"/>
                <a:gd name="T11" fmla="*/ 2147483647 h 1498"/>
                <a:gd name="T12" fmla="*/ 2147483647 w 2546"/>
                <a:gd name="T13" fmla="*/ 2147483647 h 1498"/>
                <a:gd name="T14" fmla="*/ 2147483647 w 2546"/>
                <a:gd name="T15" fmla="*/ 2147483647 h 1498"/>
                <a:gd name="T16" fmla="*/ 2147483647 w 2546"/>
                <a:gd name="T17" fmla="*/ 2147483647 h 1498"/>
                <a:gd name="T18" fmla="*/ 2147483647 w 2546"/>
                <a:gd name="T19" fmla="*/ 2147483647 h 1498"/>
                <a:gd name="T20" fmla="*/ 2147483647 w 2546"/>
                <a:gd name="T21" fmla="*/ 2147483647 h 1498"/>
                <a:gd name="T22" fmla="*/ 2147483647 w 2546"/>
                <a:gd name="T23" fmla="*/ 2147483647 h 1498"/>
                <a:gd name="T24" fmla="*/ 2147483647 w 2546"/>
                <a:gd name="T25" fmla="*/ 2147483647 h 1498"/>
                <a:gd name="T26" fmla="*/ 2147483647 w 2546"/>
                <a:gd name="T27" fmla="*/ 2147483647 h 1498"/>
                <a:gd name="T28" fmla="*/ 2147483647 w 2546"/>
                <a:gd name="T29" fmla="*/ 2147483647 h 1498"/>
                <a:gd name="T30" fmla="*/ 2147483647 w 2546"/>
                <a:gd name="T31" fmla="*/ 2147483647 h 1498"/>
                <a:gd name="T32" fmla="*/ 2147483647 w 2546"/>
                <a:gd name="T33" fmla="*/ 2147483647 h 1498"/>
                <a:gd name="T34" fmla="*/ 2147483647 w 2546"/>
                <a:gd name="T35" fmla="*/ 2147483647 h 1498"/>
                <a:gd name="T36" fmla="*/ 2147483647 w 2546"/>
                <a:gd name="T37" fmla="*/ 2147483647 h 1498"/>
                <a:gd name="T38" fmla="*/ 2147483647 w 2546"/>
                <a:gd name="T39" fmla="*/ 2147483647 h 1498"/>
                <a:gd name="T40" fmla="*/ 2147483647 w 2546"/>
                <a:gd name="T41" fmla="*/ 2147483647 h 1498"/>
                <a:gd name="T42" fmla="*/ 2147483647 w 2546"/>
                <a:gd name="T43" fmla="*/ 2147483647 h 1498"/>
                <a:gd name="T44" fmla="*/ 2147483647 w 2546"/>
                <a:gd name="T45" fmla="*/ 2147483647 h 1498"/>
                <a:gd name="T46" fmla="*/ 2147483647 w 2546"/>
                <a:gd name="T47" fmla="*/ 2147483647 h 1498"/>
                <a:gd name="T48" fmla="*/ 2147483647 w 2546"/>
                <a:gd name="T49" fmla="*/ 2147483647 h 1498"/>
                <a:gd name="T50" fmla="*/ 2147483647 w 2546"/>
                <a:gd name="T51" fmla="*/ 2147483647 h 1498"/>
                <a:gd name="T52" fmla="*/ 2147483647 w 2546"/>
                <a:gd name="T53" fmla="*/ 2147483647 h 1498"/>
                <a:gd name="T54" fmla="*/ 2147483647 w 2546"/>
                <a:gd name="T55" fmla="*/ 2147483647 h 1498"/>
                <a:gd name="T56" fmla="*/ 2147483647 w 2546"/>
                <a:gd name="T57" fmla="*/ 2147483647 h 1498"/>
                <a:gd name="T58" fmla="*/ 2147483647 w 2546"/>
                <a:gd name="T59" fmla="*/ 2147483647 h 1498"/>
                <a:gd name="T60" fmla="*/ 2147483647 w 2546"/>
                <a:gd name="T61" fmla="*/ 2147483647 h 1498"/>
                <a:gd name="T62" fmla="*/ 2147483647 w 2546"/>
                <a:gd name="T63" fmla="*/ 2147483647 h 1498"/>
                <a:gd name="T64" fmla="*/ 2147483647 w 2546"/>
                <a:gd name="T65" fmla="*/ 2147483647 h 1498"/>
                <a:gd name="T66" fmla="*/ 2147483647 w 2546"/>
                <a:gd name="T67" fmla="*/ 2147483647 h 1498"/>
                <a:gd name="T68" fmla="*/ 2147483647 w 2546"/>
                <a:gd name="T69" fmla="*/ 2147483647 h 1498"/>
                <a:gd name="T70" fmla="*/ 2147483647 w 2546"/>
                <a:gd name="T71" fmla="*/ 2147483647 h 1498"/>
                <a:gd name="T72" fmla="*/ 2147483647 w 2546"/>
                <a:gd name="T73" fmla="*/ 2147483647 h 1498"/>
                <a:gd name="T74" fmla="*/ 2147483647 w 2546"/>
                <a:gd name="T75" fmla="*/ 2147483647 h 1498"/>
                <a:gd name="T76" fmla="*/ 2147483647 w 2546"/>
                <a:gd name="T77" fmla="*/ 2147483647 h 1498"/>
                <a:gd name="T78" fmla="*/ 2147483647 w 2546"/>
                <a:gd name="T79" fmla="*/ 2147483647 h 1498"/>
                <a:gd name="T80" fmla="*/ 2147483647 w 2546"/>
                <a:gd name="T81" fmla="*/ 2147483647 h 1498"/>
                <a:gd name="T82" fmla="*/ 2147483647 w 2546"/>
                <a:gd name="T83" fmla="*/ 2147483647 h 1498"/>
                <a:gd name="T84" fmla="*/ 2147483647 w 2546"/>
                <a:gd name="T85" fmla="*/ 2147483647 h 1498"/>
                <a:gd name="T86" fmla="*/ 2147483647 w 2546"/>
                <a:gd name="T87" fmla="*/ 2147483647 h 1498"/>
                <a:gd name="T88" fmla="*/ 2147483647 w 2546"/>
                <a:gd name="T89" fmla="*/ 2147483647 h 1498"/>
                <a:gd name="T90" fmla="*/ 2147483647 w 2546"/>
                <a:gd name="T91" fmla="*/ 2147483647 h 1498"/>
                <a:gd name="T92" fmla="*/ 2147483647 w 2546"/>
                <a:gd name="T93" fmla="*/ 2147483647 h 1498"/>
                <a:gd name="T94" fmla="*/ 2147483647 w 2546"/>
                <a:gd name="T95" fmla="*/ 2147483647 h 1498"/>
                <a:gd name="T96" fmla="*/ 2147483647 w 2546"/>
                <a:gd name="T97" fmla="*/ 2147483647 h 1498"/>
                <a:gd name="T98" fmla="*/ 2147483647 w 2546"/>
                <a:gd name="T99" fmla="*/ 2147483647 h 1498"/>
                <a:gd name="T100" fmla="*/ 2147483647 w 2546"/>
                <a:gd name="T101" fmla="*/ 2147483647 h 1498"/>
                <a:gd name="T102" fmla="*/ 2147483647 w 2546"/>
                <a:gd name="T103" fmla="*/ 2147483647 h 1498"/>
                <a:gd name="T104" fmla="*/ 2147483647 w 2546"/>
                <a:gd name="T105" fmla="*/ 2147483647 h 1498"/>
                <a:gd name="T106" fmla="*/ 2147483647 w 2546"/>
                <a:gd name="T107" fmla="*/ 2147483647 h 1498"/>
                <a:gd name="T108" fmla="*/ 2147483647 w 2546"/>
                <a:gd name="T109" fmla="*/ 2147483647 h 1498"/>
                <a:gd name="T110" fmla="*/ 2147483647 w 2546"/>
                <a:gd name="T111" fmla="*/ 2147483647 h 149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98">
                  <a:moveTo>
                    <a:pt x="0" y="1498"/>
                  </a:moveTo>
                  <a:lnTo>
                    <a:pt x="5" y="1498"/>
                  </a:lnTo>
                  <a:lnTo>
                    <a:pt x="10" y="1498"/>
                  </a:lnTo>
                  <a:lnTo>
                    <a:pt x="15" y="1498"/>
                  </a:lnTo>
                  <a:lnTo>
                    <a:pt x="20" y="1498"/>
                  </a:lnTo>
                  <a:lnTo>
                    <a:pt x="24" y="1498"/>
                  </a:lnTo>
                  <a:lnTo>
                    <a:pt x="30" y="1498"/>
                  </a:lnTo>
                  <a:lnTo>
                    <a:pt x="35" y="1498"/>
                  </a:lnTo>
                  <a:lnTo>
                    <a:pt x="40" y="1498"/>
                  </a:lnTo>
                  <a:lnTo>
                    <a:pt x="45" y="1498"/>
                  </a:lnTo>
                  <a:lnTo>
                    <a:pt x="49" y="1498"/>
                  </a:lnTo>
                  <a:lnTo>
                    <a:pt x="55" y="1498"/>
                  </a:lnTo>
                  <a:lnTo>
                    <a:pt x="60" y="1498"/>
                  </a:lnTo>
                  <a:lnTo>
                    <a:pt x="65" y="1498"/>
                  </a:lnTo>
                  <a:lnTo>
                    <a:pt x="70" y="1498"/>
                  </a:lnTo>
                  <a:lnTo>
                    <a:pt x="74" y="1498"/>
                  </a:lnTo>
                  <a:lnTo>
                    <a:pt x="79" y="1498"/>
                  </a:lnTo>
                  <a:lnTo>
                    <a:pt x="85" y="1498"/>
                  </a:lnTo>
                  <a:lnTo>
                    <a:pt x="90" y="1498"/>
                  </a:lnTo>
                  <a:lnTo>
                    <a:pt x="94" y="1498"/>
                  </a:lnTo>
                  <a:lnTo>
                    <a:pt x="99" y="1498"/>
                  </a:lnTo>
                  <a:lnTo>
                    <a:pt x="104" y="1498"/>
                  </a:lnTo>
                  <a:lnTo>
                    <a:pt x="110" y="1498"/>
                  </a:lnTo>
                  <a:lnTo>
                    <a:pt x="115" y="1498"/>
                  </a:lnTo>
                  <a:lnTo>
                    <a:pt x="119" y="1498"/>
                  </a:lnTo>
                  <a:lnTo>
                    <a:pt x="124" y="1497"/>
                  </a:lnTo>
                  <a:lnTo>
                    <a:pt x="129" y="1497"/>
                  </a:lnTo>
                  <a:lnTo>
                    <a:pt x="135" y="1497"/>
                  </a:lnTo>
                  <a:lnTo>
                    <a:pt x="140" y="1497"/>
                  </a:lnTo>
                  <a:lnTo>
                    <a:pt x="144" y="1498"/>
                  </a:lnTo>
                  <a:lnTo>
                    <a:pt x="149" y="1498"/>
                  </a:lnTo>
                  <a:lnTo>
                    <a:pt x="154" y="1498"/>
                  </a:lnTo>
                  <a:lnTo>
                    <a:pt x="159" y="1498"/>
                  </a:lnTo>
                  <a:lnTo>
                    <a:pt x="164" y="1498"/>
                  </a:lnTo>
                  <a:lnTo>
                    <a:pt x="169" y="1498"/>
                  </a:lnTo>
                  <a:lnTo>
                    <a:pt x="174" y="1498"/>
                  </a:lnTo>
                  <a:lnTo>
                    <a:pt x="179" y="1498"/>
                  </a:lnTo>
                  <a:lnTo>
                    <a:pt x="184" y="1498"/>
                  </a:lnTo>
                  <a:lnTo>
                    <a:pt x="189" y="1498"/>
                  </a:lnTo>
                  <a:lnTo>
                    <a:pt x="194" y="1498"/>
                  </a:lnTo>
                  <a:lnTo>
                    <a:pt x="199" y="1498"/>
                  </a:lnTo>
                  <a:lnTo>
                    <a:pt x="204" y="1498"/>
                  </a:lnTo>
                  <a:lnTo>
                    <a:pt x="209" y="1498"/>
                  </a:lnTo>
                  <a:lnTo>
                    <a:pt x="214" y="1498"/>
                  </a:lnTo>
                  <a:lnTo>
                    <a:pt x="219" y="1498"/>
                  </a:lnTo>
                  <a:lnTo>
                    <a:pt x="224" y="1498"/>
                  </a:lnTo>
                  <a:lnTo>
                    <a:pt x="229" y="1498"/>
                  </a:lnTo>
                  <a:lnTo>
                    <a:pt x="234" y="1498"/>
                  </a:lnTo>
                  <a:lnTo>
                    <a:pt x="239" y="1498"/>
                  </a:lnTo>
                  <a:lnTo>
                    <a:pt x="244" y="1498"/>
                  </a:lnTo>
                  <a:lnTo>
                    <a:pt x="249" y="1498"/>
                  </a:lnTo>
                  <a:lnTo>
                    <a:pt x="254" y="1498"/>
                  </a:lnTo>
                  <a:lnTo>
                    <a:pt x="259" y="1498"/>
                  </a:lnTo>
                  <a:lnTo>
                    <a:pt x="264" y="1498"/>
                  </a:lnTo>
                  <a:lnTo>
                    <a:pt x="269" y="1498"/>
                  </a:lnTo>
                  <a:lnTo>
                    <a:pt x="274" y="1498"/>
                  </a:lnTo>
                  <a:lnTo>
                    <a:pt x="279" y="1498"/>
                  </a:lnTo>
                  <a:lnTo>
                    <a:pt x="284" y="1498"/>
                  </a:lnTo>
                  <a:lnTo>
                    <a:pt x="289" y="1498"/>
                  </a:lnTo>
                  <a:lnTo>
                    <a:pt x="294" y="1498"/>
                  </a:lnTo>
                  <a:lnTo>
                    <a:pt x="299" y="1498"/>
                  </a:lnTo>
                  <a:lnTo>
                    <a:pt x="303" y="1498"/>
                  </a:lnTo>
                  <a:lnTo>
                    <a:pt x="309" y="1498"/>
                  </a:lnTo>
                  <a:lnTo>
                    <a:pt x="314" y="1498"/>
                  </a:lnTo>
                  <a:lnTo>
                    <a:pt x="319" y="1498"/>
                  </a:lnTo>
                  <a:lnTo>
                    <a:pt x="324" y="1498"/>
                  </a:lnTo>
                  <a:lnTo>
                    <a:pt x="328" y="1498"/>
                  </a:lnTo>
                  <a:lnTo>
                    <a:pt x="334" y="1498"/>
                  </a:lnTo>
                  <a:lnTo>
                    <a:pt x="339" y="1498"/>
                  </a:lnTo>
                  <a:lnTo>
                    <a:pt x="344" y="1498"/>
                  </a:lnTo>
                  <a:lnTo>
                    <a:pt x="349" y="1498"/>
                  </a:lnTo>
                  <a:lnTo>
                    <a:pt x="353" y="1498"/>
                  </a:lnTo>
                  <a:lnTo>
                    <a:pt x="359" y="1498"/>
                  </a:lnTo>
                  <a:lnTo>
                    <a:pt x="364" y="1498"/>
                  </a:lnTo>
                  <a:lnTo>
                    <a:pt x="369" y="1498"/>
                  </a:lnTo>
                  <a:lnTo>
                    <a:pt x="373" y="1498"/>
                  </a:lnTo>
                  <a:lnTo>
                    <a:pt x="378" y="1498"/>
                  </a:lnTo>
                  <a:lnTo>
                    <a:pt x="383" y="1498"/>
                  </a:lnTo>
                  <a:lnTo>
                    <a:pt x="389" y="1498"/>
                  </a:lnTo>
                  <a:lnTo>
                    <a:pt x="394" y="1498"/>
                  </a:lnTo>
                  <a:lnTo>
                    <a:pt x="398" y="1498"/>
                  </a:lnTo>
                  <a:lnTo>
                    <a:pt x="403" y="1498"/>
                  </a:lnTo>
                  <a:lnTo>
                    <a:pt x="408" y="1498"/>
                  </a:lnTo>
                  <a:lnTo>
                    <a:pt x="414" y="1498"/>
                  </a:lnTo>
                  <a:lnTo>
                    <a:pt x="419" y="1498"/>
                  </a:lnTo>
                  <a:lnTo>
                    <a:pt x="423" y="1498"/>
                  </a:lnTo>
                  <a:lnTo>
                    <a:pt x="428" y="1498"/>
                  </a:lnTo>
                  <a:lnTo>
                    <a:pt x="433" y="1498"/>
                  </a:lnTo>
                  <a:lnTo>
                    <a:pt x="439" y="1498"/>
                  </a:lnTo>
                  <a:lnTo>
                    <a:pt x="443" y="1498"/>
                  </a:lnTo>
                  <a:lnTo>
                    <a:pt x="448" y="1498"/>
                  </a:lnTo>
                  <a:lnTo>
                    <a:pt x="453" y="1498"/>
                  </a:lnTo>
                  <a:lnTo>
                    <a:pt x="458" y="1498"/>
                  </a:lnTo>
                  <a:lnTo>
                    <a:pt x="463" y="1498"/>
                  </a:lnTo>
                  <a:lnTo>
                    <a:pt x="468" y="1498"/>
                  </a:lnTo>
                  <a:lnTo>
                    <a:pt x="473" y="1498"/>
                  </a:lnTo>
                  <a:lnTo>
                    <a:pt x="478" y="1498"/>
                  </a:lnTo>
                  <a:lnTo>
                    <a:pt x="483" y="1498"/>
                  </a:lnTo>
                  <a:lnTo>
                    <a:pt x="488" y="1498"/>
                  </a:lnTo>
                  <a:lnTo>
                    <a:pt x="493" y="1498"/>
                  </a:lnTo>
                  <a:lnTo>
                    <a:pt x="498" y="1498"/>
                  </a:lnTo>
                  <a:lnTo>
                    <a:pt x="503" y="1498"/>
                  </a:lnTo>
                  <a:lnTo>
                    <a:pt x="508" y="1498"/>
                  </a:lnTo>
                  <a:lnTo>
                    <a:pt x="513" y="1498"/>
                  </a:lnTo>
                  <a:lnTo>
                    <a:pt x="518" y="1498"/>
                  </a:lnTo>
                  <a:lnTo>
                    <a:pt x="523" y="1498"/>
                  </a:lnTo>
                  <a:lnTo>
                    <a:pt x="528" y="1498"/>
                  </a:lnTo>
                  <a:lnTo>
                    <a:pt x="533" y="1498"/>
                  </a:lnTo>
                  <a:lnTo>
                    <a:pt x="538" y="1498"/>
                  </a:lnTo>
                  <a:lnTo>
                    <a:pt x="543" y="1498"/>
                  </a:lnTo>
                  <a:lnTo>
                    <a:pt x="548" y="1498"/>
                  </a:lnTo>
                  <a:lnTo>
                    <a:pt x="553" y="1498"/>
                  </a:lnTo>
                  <a:lnTo>
                    <a:pt x="558" y="1497"/>
                  </a:lnTo>
                  <a:lnTo>
                    <a:pt x="563" y="1497"/>
                  </a:lnTo>
                  <a:lnTo>
                    <a:pt x="568" y="1497"/>
                  </a:lnTo>
                  <a:lnTo>
                    <a:pt x="573" y="1497"/>
                  </a:lnTo>
                  <a:lnTo>
                    <a:pt x="578" y="1497"/>
                  </a:lnTo>
                  <a:lnTo>
                    <a:pt x="583" y="1497"/>
                  </a:lnTo>
                  <a:lnTo>
                    <a:pt x="588" y="1497"/>
                  </a:lnTo>
                  <a:lnTo>
                    <a:pt x="593" y="1497"/>
                  </a:lnTo>
                  <a:lnTo>
                    <a:pt x="598" y="1497"/>
                  </a:lnTo>
                  <a:lnTo>
                    <a:pt x="603" y="1497"/>
                  </a:lnTo>
                  <a:lnTo>
                    <a:pt x="607" y="1497"/>
                  </a:lnTo>
                  <a:lnTo>
                    <a:pt x="613" y="1497"/>
                  </a:lnTo>
                  <a:lnTo>
                    <a:pt x="618" y="1497"/>
                  </a:lnTo>
                  <a:lnTo>
                    <a:pt x="623" y="1497"/>
                  </a:lnTo>
                  <a:lnTo>
                    <a:pt x="628" y="1497"/>
                  </a:lnTo>
                  <a:lnTo>
                    <a:pt x="632" y="1497"/>
                  </a:lnTo>
                  <a:lnTo>
                    <a:pt x="638" y="1496"/>
                  </a:lnTo>
                  <a:lnTo>
                    <a:pt x="643" y="1496"/>
                  </a:lnTo>
                  <a:lnTo>
                    <a:pt x="648" y="1496"/>
                  </a:lnTo>
                  <a:lnTo>
                    <a:pt x="652" y="1496"/>
                  </a:lnTo>
                  <a:lnTo>
                    <a:pt x="657" y="1495"/>
                  </a:lnTo>
                  <a:lnTo>
                    <a:pt x="663" y="1495"/>
                  </a:lnTo>
                  <a:lnTo>
                    <a:pt x="668" y="1495"/>
                  </a:lnTo>
                  <a:lnTo>
                    <a:pt x="673" y="1495"/>
                  </a:lnTo>
                  <a:lnTo>
                    <a:pt x="677" y="1494"/>
                  </a:lnTo>
                  <a:lnTo>
                    <a:pt x="682" y="1494"/>
                  </a:lnTo>
                  <a:lnTo>
                    <a:pt x="687" y="1494"/>
                  </a:lnTo>
                  <a:lnTo>
                    <a:pt x="693" y="1493"/>
                  </a:lnTo>
                  <a:lnTo>
                    <a:pt x="698" y="1492"/>
                  </a:lnTo>
                  <a:lnTo>
                    <a:pt x="702" y="1491"/>
                  </a:lnTo>
                  <a:lnTo>
                    <a:pt x="707" y="1491"/>
                  </a:lnTo>
                  <a:lnTo>
                    <a:pt x="712" y="1489"/>
                  </a:lnTo>
                  <a:lnTo>
                    <a:pt x="718" y="1488"/>
                  </a:lnTo>
                  <a:lnTo>
                    <a:pt x="722" y="1487"/>
                  </a:lnTo>
                  <a:lnTo>
                    <a:pt x="727" y="1485"/>
                  </a:lnTo>
                  <a:lnTo>
                    <a:pt x="732" y="1484"/>
                  </a:lnTo>
                  <a:lnTo>
                    <a:pt x="737" y="1481"/>
                  </a:lnTo>
                  <a:lnTo>
                    <a:pt x="743" y="1479"/>
                  </a:lnTo>
                  <a:lnTo>
                    <a:pt x="747" y="1476"/>
                  </a:lnTo>
                  <a:lnTo>
                    <a:pt x="752" y="1474"/>
                  </a:lnTo>
                  <a:lnTo>
                    <a:pt x="757" y="1470"/>
                  </a:lnTo>
                  <a:lnTo>
                    <a:pt x="762" y="1467"/>
                  </a:lnTo>
                  <a:lnTo>
                    <a:pt x="767" y="1462"/>
                  </a:lnTo>
                  <a:lnTo>
                    <a:pt x="772" y="1459"/>
                  </a:lnTo>
                  <a:lnTo>
                    <a:pt x="777" y="1453"/>
                  </a:lnTo>
                  <a:lnTo>
                    <a:pt x="782" y="1448"/>
                  </a:lnTo>
                  <a:lnTo>
                    <a:pt x="787" y="1442"/>
                  </a:lnTo>
                  <a:lnTo>
                    <a:pt x="792" y="1435"/>
                  </a:lnTo>
                  <a:lnTo>
                    <a:pt x="797" y="1428"/>
                  </a:lnTo>
                  <a:lnTo>
                    <a:pt x="802" y="1420"/>
                  </a:lnTo>
                  <a:lnTo>
                    <a:pt x="807" y="1411"/>
                  </a:lnTo>
                  <a:lnTo>
                    <a:pt x="812" y="1402"/>
                  </a:lnTo>
                  <a:lnTo>
                    <a:pt x="817" y="1392"/>
                  </a:lnTo>
                  <a:lnTo>
                    <a:pt x="822" y="1381"/>
                  </a:lnTo>
                  <a:lnTo>
                    <a:pt x="827" y="1370"/>
                  </a:lnTo>
                  <a:lnTo>
                    <a:pt x="832" y="1358"/>
                  </a:lnTo>
                  <a:lnTo>
                    <a:pt x="837" y="1346"/>
                  </a:lnTo>
                  <a:lnTo>
                    <a:pt x="842" y="1332"/>
                  </a:lnTo>
                  <a:lnTo>
                    <a:pt x="847" y="1317"/>
                  </a:lnTo>
                  <a:lnTo>
                    <a:pt x="852" y="1303"/>
                  </a:lnTo>
                  <a:lnTo>
                    <a:pt x="857" y="1288"/>
                  </a:lnTo>
                  <a:lnTo>
                    <a:pt x="862" y="1272"/>
                  </a:lnTo>
                  <a:lnTo>
                    <a:pt x="867" y="1256"/>
                  </a:lnTo>
                  <a:lnTo>
                    <a:pt x="872" y="1239"/>
                  </a:lnTo>
                  <a:lnTo>
                    <a:pt x="877" y="1221"/>
                  </a:lnTo>
                  <a:lnTo>
                    <a:pt x="882" y="1203"/>
                  </a:lnTo>
                  <a:lnTo>
                    <a:pt x="887" y="1184"/>
                  </a:lnTo>
                  <a:lnTo>
                    <a:pt x="892" y="1164"/>
                  </a:lnTo>
                  <a:lnTo>
                    <a:pt x="897" y="1143"/>
                  </a:lnTo>
                  <a:lnTo>
                    <a:pt x="902" y="1121"/>
                  </a:lnTo>
                  <a:lnTo>
                    <a:pt x="907" y="1099"/>
                  </a:lnTo>
                  <a:lnTo>
                    <a:pt x="912" y="1076"/>
                  </a:lnTo>
                  <a:lnTo>
                    <a:pt x="917" y="1052"/>
                  </a:lnTo>
                  <a:lnTo>
                    <a:pt x="922" y="1028"/>
                  </a:lnTo>
                  <a:lnTo>
                    <a:pt x="927" y="1003"/>
                  </a:lnTo>
                  <a:lnTo>
                    <a:pt x="932" y="977"/>
                  </a:lnTo>
                  <a:lnTo>
                    <a:pt x="936" y="951"/>
                  </a:lnTo>
                  <a:lnTo>
                    <a:pt x="942" y="925"/>
                  </a:lnTo>
                  <a:lnTo>
                    <a:pt x="947" y="898"/>
                  </a:lnTo>
                  <a:lnTo>
                    <a:pt x="952" y="870"/>
                  </a:lnTo>
                  <a:lnTo>
                    <a:pt x="956" y="843"/>
                  </a:lnTo>
                  <a:lnTo>
                    <a:pt x="961" y="815"/>
                  </a:lnTo>
                  <a:lnTo>
                    <a:pt x="967" y="786"/>
                  </a:lnTo>
                  <a:lnTo>
                    <a:pt x="972" y="757"/>
                  </a:lnTo>
                  <a:lnTo>
                    <a:pt x="977" y="728"/>
                  </a:lnTo>
                  <a:lnTo>
                    <a:pt x="981" y="699"/>
                  </a:lnTo>
                  <a:lnTo>
                    <a:pt x="986" y="670"/>
                  </a:lnTo>
                  <a:lnTo>
                    <a:pt x="992" y="641"/>
                  </a:lnTo>
                  <a:lnTo>
                    <a:pt x="997" y="612"/>
                  </a:lnTo>
                  <a:lnTo>
                    <a:pt x="1002" y="583"/>
                  </a:lnTo>
                  <a:lnTo>
                    <a:pt x="1006" y="554"/>
                  </a:lnTo>
                  <a:lnTo>
                    <a:pt x="1011" y="525"/>
                  </a:lnTo>
                  <a:lnTo>
                    <a:pt x="1016" y="495"/>
                  </a:lnTo>
                  <a:lnTo>
                    <a:pt x="1022" y="462"/>
                  </a:lnTo>
                  <a:lnTo>
                    <a:pt x="1026" y="430"/>
                  </a:lnTo>
                  <a:lnTo>
                    <a:pt x="1031" y="398"/>
                  </a:lnTo>
                  <a:lnTo>
                    <a:pt x="1036" y="365"/>
                  </a:lnTo>
                  <a:lnTo>
                    <a:pt x="1041" y="336"/>
                  </a:lnTo>
                  <a:lnTo>
                    <a:pt x="1047" y="307"/>
                  </a:lnTo>
                  <a:lnTo>
                    <a:pt x="1051" y="278"/>
                  </a:lnTo>
                  <a:lnTo>
                    <a:pt x="1056" y="252"/>
                  </a:lnTo>
                  <a:lnTo>
                    <a:pt x="1061" y="226"/>
                  </a:lnTo>
                  <a:lnTo>
                    <a:pt x="1066" y="201"/>
                  </a:lnTo>
                  <a:lnTo>
                    <a:pt x="1072" y="178"/>
                  </a:lnTo>
                  <a:lnTo>
                    <a:pt x="1076" y="156"/>
                  </a:lnTo>
                  <a:lnTo>
                    <a:pt x="1081" y="136"/>
                  </a:lnTo>
                  <a:lnTo>
                    <a:pt x="1086" y="116"/>
                  </a:lnTo>
                  <a:lnTo>
                    <a:pt x="1091" y="98"/>
                  </a:lnTo>
                  <a:lnTo>
                    <a:pt x="1096" y="81"/>
                  </a:lnTo>
                  <a:lnTo>
                    <a:pt x="1101" y="67"/>
                  </a:lnTo>
                  <a:lnTo>
                    <a:pt x="1106" y="53"/>
                  </a:lnTo>
                  <a:lnTo>
                    <a:pt x="1111" y="42"/>
                  </a:lnTo>
                  <a:lnTo>
                    <a:pt x="1116" y="31"/>
                  </a:lnTo>
                  <a:lnTo>
                    <a:pt x="1121" y="22"/>
                  </a:lnTo>
                  <a:lnTo>
                    <a:pt x="1126" y="15"/>
                  </a:lnTo>
                  <a:lnTo>
                    <a:pt x="1131" y="9"/>
                  </a:lnTo>
                  <a:lnTo>
                    <a:pt x="1136" y="4"/>
                  </a:lnTo>
                  <a:lnTo>
                    <a:pt x="1141" y="2"/>
                  </a:lnTo>
                  <a:lnTo>
                    <a:pt x="1146" y="0"/>
                  </a:lnTo>
                  <a:lnTo>
                    <a:pt x="1151" y="1"/>
                  </a:lnTo>
                  <a:lnTo>
                    <a:pt x="1156" y="3"/>
                  </a:lnTo>
                  <a:lnTo>
                    <a:pt x="1161" y="6"/>
                  </a:lnTo>
                  <a:lnTo>
                    <a:pt x="1166" y="10"/>
                  </a:lnTo>
                  <a:lnTo>
                    <a:pt x="1171" y="16"/>
                  </a:lnTo>
                  <a:lnTo>
                    <a:pt x="1176" y="23"/>
                  </a:lnTo>
                  <a:lnTo>
                    <a:pt x="1181" y="32"/>
                  </a:lnTo>
                  <a:lnTo>
                    <a:pt x="1186" y="42"/>
                  </a:lnTo>
                  <a:lnTo>
                    <a:pt x="1191" y="53"/>
                  </a:lnTo>
                  <a:lnTo>
                    <a:pt x="1196" y="65"/>
                  </a:lnTo>
                  <a:lnTo>
                    <a:pt x="1201" y="78"/>
                  </a:lnTo>
                  <a:lnTo>
                    <a:pt x="1206" y="93"/>
                  </a:lnTo>
                  <a:lnTo>
                    <a:pt x="1211" y="108"/>
                  </a:lnTo>
                  <a:lnTo>
                    <a:pt x="1216" y="124"/>
                  </a:lnTo>
                  <a:lnTo>
                    <a:pt x="1221" y="141"/>
                  </a:lnTo>
                  <a:lnTo>
                    <a:pt x="1226" y="158"/>
                  </a:lnTo>
                  <a:lnTo>
                    <a:pt x="1231" y="178"/>
                  </a:lnTo>
                  <a:lnTo>
                    <a:pt x="1235" y="197"/>
                  </a:lnTo>
                  <a:lnTo>
                    <a:pt x="1240" y="216"/>
                  </a:lnTo>
                  <a:lnTo>
                    <a:pt x="1246" y="236"/>
                  </a:lnTo>
                  <a:lnTo>
                    <a:pt x="1251" y="255"/>
                  </a:lnTo>
                  <a:lnTo>
                    <a:pt x="1256" y="275"/>
                  </a:lnTo>
                  <a:lnTo>
                    <a:pt x="1260" y="295"/>
                  </a:lnTo>
                  <a:lnTo>
                    <a:pt x="1265" y="315"/>
                  </a:lnTo>
                  <a:lnTo>
                    <a:pt x="1271" y="335"/>
                  </a:lnTo>
                  <a:lnTo>
                    <a:pt x="1276" y="356"/>
                  </a:lnTo>
                  <a:lnTo>
                    <a:pt x="1281" y="376"/>
                  </a:lnTo>
                  <a:lnTo>
                    <a:pt x="1285" y="397"/>
                  </a:lnTo>
                  <a:lnTo>
                    <a:pt x="1290" y="418"/>
                  </a:lnTo>
                  <a:lnTo>
                    <a:pt x="1296" y="440"/>
                  </a:lnTo>
                  <a:lnTo>
                    <a:pt x="1301" y="461"/>
                  </a:lnTo>
                  <a:lnTo>
                    <a:pt x="1305" y="482"/>
                  </a:lnTo>
                  <a:lnTo>
                    <a:pt x="1310" y="504"/>
                  </a:lnTo>
                  <a:lnTo>
                    <a:pt x="1315" y="525"/>
                  </a:lnTo>
                  <a:lnTo>
                    <a:pt x="1320" y="546"/>
                  </a:lnTo>
                  <a:lnTo>
                    <a:pt x="1326" y="568"/>
                  </a:lnTo>
                  <a:lnTo>
                    <a:pt x="1330" y="589"/>
                  </a:lnTo>
                  <a:lnTo>
                    <a:pt x="1335" y="610"/>
                  </a:lnTo>
                  <a:lnTo>
                    <a:pt x="1340" y="631"/>
                  </a:lnTo>
                  <a:lnTo>
                    <a:pt x="1345" y="652"/>
                  </a:lnTo>
                  <a:lnTo>
                    <a:pt x="1351" y="673"/>
                  </a:lnTo>
                  <a:lnTo>
                    <a:pt x="1355" y="693"/>
                  </a:lnTo>
                  <a:lnTo>
                    <a:pt x="1360" y="714"/>
                  </a:lnTo>
                  <a:lnTo>
                    <a:pt x="1365" y="734"/>
                  </a:lnTo>
                  <a:lnTo>
                    <a:pt x="1370" y="753"/>
                  </a:lnTo>
                  <a:lnTo>
                    <a:pt x="1375" y="773"/>
                  </a:lnTo>
                  <a:lnTo>
                    <a:pt x="1380" y="792"/>
                  </a:lnTo>
                  <a:lnTo>
                    <a:pt x="1385" y="812"/>
                  </a:lnTo>
                  <a:lnTo>
                    <a:pt x="1390" y="830"/>
                  </a:lnTo>
                  <a:lnTo>
                    <a:pt x="1395" y="848"/>
                  </a:lnTo>
                  <a:lnTo>
                    <a:pt x="1400" y="867"/>
                  </a:lnTo>
                  <a:lnTo>
                    <a:pt x="1405" y="884"/>
                  </a:lnTo>
                  <a:lnTo>
                    <a:pt x="1410" y="902"/>
                  </a:lnTo>
                  <a:lnTo>
                    <a:pt x="1415" y="920"/>
                  </a:lnTo>
                  <a:lnTo>
                    <a:pt x="1420" y="939"/>
                  </a:lnTo>
                  <a:lnTo>
                    <a:pt x="1425" y="958"/>
                  </a:lnTo>
                  <a:lnTo>
                    <a:pt x="1430" y="977"/>
                  </a:lnTo>
                  <a:lnTo>
                    <a:pt x="1435" y="996"/>
                  </a:lnTo>
                  <a:lnTo>
                    <a:pt x="1440" y="1013"/>
                  </a:lnTo>
                  <a:lnTo>
                    <a:pt x="1445" y="1030"/>
                  </a:lnTo>
                  <a:lnTo>
                    <a:pt x="1450" y="1046"/>
                  </a:lnTo>
                  <a:lnTo>
                    <a:pt x="1455" y="1062"/>
                  </a:lnTo>
                  <a:lnTo>
                    <a:pt x="1460" y="1077"/>
                  </a:lnTo>
                  <a:lnTo>
                    <a:pt x="1465" y="1092"/>
                  </a:lnTo>
                  <a:lnTo>
                    <a:pt x="1470" y="1106"/>
                  </a:lnTo>
                  <a:lnTo>
                    <a:pt x="1475" y="1120"/>
                  </a:lnTo>
                  <a:lnTo>
                    <a:pt x="1480" y="1133"/>
                  </a:lnTo>
                  <a:lnTo>
                    <a:pt x="1485" y="1146"/>
                  </a:lnTo>
                  <a:lnTo>
                    <a:pt x="1490" y="1158"/>
                  </a:lnTo>
                  <a:lnTo>
                    <a:pt x="1495" y="1171"/>
                  </a:lnTo>
                  <a:lnTo>
                    <a:pt x="1500" y="1182"/>
                  </a:lnTo>
                  <a:lnTo>
                    <a:pt x="1505" y="1193"/>
                  </a:lnTo>
                  <a:lnTo>
                    <a:pt x="1510" y="1204"/>
                  </a:lnTo>
                  <a:lnTo>
                    <a:pt x="1514" y="1215"/>
                  </a:lnTo>
                  <a:lnTo>
                    <a:pt x="1520" y="1225"/>
                  </a:lnTo>
                  <a:lnTo>
                    <a:pt x="1525" y="1235"/>
                  </a:lnTo>
                  <a:lnTo>
                    <a:pt x="1530" y="1244"/>
                  </a:lnTo>
                  <a:lnTo>
                    <a:pt x="1535" y="1253"/>
                  </a:lnTo>
                  <a:lnTo>
                    <a:pt x="1539" y="1261"/>
                  </a:lnTo>
                  <a:lnTo>
                    <a:pt x="1544" y="1270"/>
                  </a:lnTo>
                  <a:lnTo>
                    <a:pt x="1550" y="1278"/>
                  </a:lnTo>
                  <a:lnTo>
                    <a:pt x="1555" y="1286"/>
                  </a:lnTo>
                  <a:lnTo>
                    <a:pt x="1560" y="1294"/>
                  </a:lnTo>
                  <a:lnTo>
                    <a:pt x="1564" y="1301"/>
                  </a:lnTo>
                  <a:lnTo>
                    <a:pt x="1569" y="1308"/>
                  </a:lnTo>
                  <a:lnTo>
                    <a:pt x="1575" y="1315"/>
                  </a:lnTo>
                  <a:lnTo>
                    <a:pt x="1580" y="1321"/>
                  </a:lnTo>
                  <a:lnTo>
                    <a:pt x="1584" y="1327"/>
                  </a:lnTo>
                  <a:lnTo>
                    <a:pt x="1589" y="1333"/>
                  </a:lnTo>
                  <a:lnTo>
                    <a:pt x="1594" y="1339"/>
                  </a:lnTo>
                  <a:lnTo>
                    <a:pt x="1600" y="1345"/>
                  </a:lnTo>
                  <a:lnTo>
                    <a:pt x="1605" y="1350"/>
                  </a:lnTo>
                  <a:lnTo>
                    <a:pt x="1609" y="1355"/>
                  </a:lnTo>
                  <a:lnTo>
                    <a:pt x="1614" y="1360"/>
                  </a:lnTo>
                  <a:lnTo>
                    <a:pt x="1619" y="1365"/>
                  </a:lnTo>
                  <a:lnTo>
                    <a:pt x="1624" y="1369"/>
                  </a:lnTo>
                  <a:lnTo>
                    <a:pt x="1630" y="1374"/>
                  </a:lnTo>
                  <a:lnTo>
                    <a:pt x="1634" y="1378"/>
                  </a:lnTo>
                  <a:lnTo>
                    <a:pt x="1639" y="1382"/>
                  </a:lnTo>
                  <a:lnTo>
                    <a:pt x="1644" y="1385"/>
                  </a:lnTo>
                  <a:lnTo>
                    <a:pt x="1649" y="1389"/>
                  </a:lnTo>
                  <a:lnTo>
                    <a:pt x="1654" y="1392"/>
                  </a:lnTo>
                  <a:lnTo>
                    <a:pt x="1659" y="1395"/>
                  </a:lnTo>
                  <a:lnTo>
                    <a:pt x="1664" y="1398"/>
                  </a:lnTo>
                  <a:lnTo>
                    <a:pt x="1669" y="1401"/>
                  </a:lnTo>
                  <a:lnTo>
                    <a:pt x="1674" y="1404"/>
                  </a:lnTo>
                  <a:lnTo>
                    <a:pt x="1679" y="1407"/>
                  </a:lnTo>
                  <a:lnTo>
                    <a:pt x="1684" y="1409"/>
                  </a:lnTo>
                  <a:lnTo>
                    <a:pt x="1689" y="1412"/>
                  </a:lnTo>
                  <a:lnTo>
                    <a:pt x="1694" y="1414"/>
                  </a:lnTo>
                  <a:lnTo>
                    <a:pt x="1699" y="1417"/>
                  </a:lnTo>
                  <a:lnTo>
                    <a:pt x="1704" y="1419"/>
                  </a:lnTo>
                  <a:lnTo>
                    <a:pt x="1709" y="1421"/>
                  </a:lnTo>
                  <a:lnTo>
                    <a:pt x="1714" y="1423"/>
                  </a:lnTo>
                  <a:lnTo>
                    <a:pt x="1719" y="1425"/>
                  </a:lnTo>
                  <a:lnTo>
                    <a:pt x="1724" y="1426"/>
                  </a:lnTo>
                  <a:lnTo>
                    <a:pt x="1729" y="1429"/>
                  </a:lnTo>
                  <a:lnTo>
                    <a:pt x="1734" y="1430"/>
                  </a:lnTo>
                  <a:lnTo>
                    <a:pt x="1739" y="1433"/>
                  </a:lnTo>
                  <a:lnTo>
                    <a:pt x="1744" y="1434"/>
                  </a:lnTo>
                  <a:lnTo>
                    <a:pt x="1749" y="1436"/>
                  </a:lnTo>
                  <a:lnTo>
                    <a:pt x="1754" y="1437"/>
                  </a:lnTo>
                  <a:lnTo>
                    <a:pt x="1759" y="1439"/>
                  </a:lnTo>
                  <a:lnTo>
                    <a:pt x="1764" y="1440"/>
                  </a:lnTo>
                  <a:lnTo>
                    <a:pt x="1769" y="1441"/>
                  </a:lnTo>
                  <a:lnTo>
                    <a:pt x="1774" y="1443"/>
                  </a:lnTo>
                  <a:lnTo>
                    <a:pt x="1779" y="1444"/>
                  </a:lnTo>
                  <a:lnTo>
                    <a:pt x="1784" y="1445"/>
                  </a:lnTo>
                  <a:lnTo>
                    <a:pt x="1789" y="1446"/>
                  </a:lnTo>
                  <a:lnTo>
                    <a:pt x="1794" y="1448"/>
                  </a:lnTo>
                  <a:lnTo>
                    <a:pt x="1799" y="1449"/>
                  </a:lnTo>
                  <a:lnTo>
                    <a:pt x="1804" y="1449"/>
                  </a:lnTo>
                  <a:lnTo>
                    <a:pt x="1809" y="1451"/>
                  </a:lnTo>
                  <a:lnTo>
                    <a:pt x="1814" y="1452"/>
                  </a:lnTo>
                  <a:lnTo>
                    <a:pt x="1818" y="1452"/>
                  </a:lnTo>
                  <a:lnTo>
                    <a:pt x="1824" y="1454"/>
                  </a:lnTo>
                  <a:lnTo>
                    <a:pt x="1829" y="1455"/>
                  </a:lnTo>
                  <a:lnTo>
                    <a:pt x="1834" y="1455"/>
                  </a:lnTo>
                  <a:lnTo>
                    <a:pt x="1839" y="1457"/>
                  </a:lnTo>
                  <a:lnTo>
                    <a:pt x="1843" y="1458"/>
                  </a:lnTo>
                  <a:lnTo>
                    <a:pt x="1849" y="1459"/>
                  </a:lnTo>
                  <a:lnTo>
                    <a:pt x="1854" y="1459"/>
                  </a:lnTo>
                  <a:lnTo>
                    <a:pt x="1859" y="1460"/>
                  </a:lnTo>
                  <a:lnTo>
                    <a:pt x="1864" y="1461"/>
                  </a:lnTo>
                  <a:lnTo>
                    <a:pt x="1868" y="1462"/>
                  </a:lnTo>
                  <a:lnTo>
                    <a:pt x="1873" y="1462"/>
                  </a:lnTo>
                  <a:lnTo>
                    <a:pt x="1879" y="1463"/>
                  </a:lnTo>
                  <a:lnTo>
                    <a:pt x="1884" y="1464"/>
                  </a:lnTo>
                  <a:lnTo>
                    <a:pt x="1888" y="1465"/>
                  </a:lnTo>
                  <a:lnTo>
                    <a:pt x="1893" y="1465"/>
                  </a:lnTo>
                  <a:lnTo>
                    <a:pt x="1898" y="1465"/>
                  </a:lnTo>
                  <a:lnTo>
                    <a:pt x="1904" y="1466"/>
                  </a:lnTo>
                  <a:lnTo>
                    <a:pt x="1909" y="1467"/>
                  </a:lnTo>
                  <a:lnTo>
                    <a:pt x="1913" y="1468"/>
                  </a:lnTo>
                  <a:lnTo>
                    <a:pt x="1918" y="1468"/>
                  </a:lnTo>
                  <a:lnTo>
                    <a:pt x="1923" y="1468"/>
                  </a:lnTo>
                  <a:lnTo>
                    <a:pt x="1929" y="1469"/>
                  </a:lnTo>
                  <a:lnTo>
                    <a:pt x="1934" y="1469"/>
                  </a:lnTo>
                  <a:lnTo>
                    <a:pt x="1938" y="1470"/>
                  </a:lnTo>
                  <a:lnTo>
                    <a:pt x="1943" y="1470"/>
                  </a:lnTo>
                  <a:lnTo>
                    <a:pt x="1948" y="1471"/>
                  </a:lnTo>
                  <a:lnTo>
                    <a:pt x="1953" y="1471"/>
                  </a:lnTo>
                  <a:lnTo>
                    <a:pt x="1958" y="1472"/>
                  </a:lnTo>
                  <a:lnTo>
                    <a:pt x="1963" y="1472"/>
                  </a:lnTo>
                  <a:lnTo>
                    <a:pt x="1968" y="1472"/>
                  </a:lnTo>
                  <a:lnTo>
                    <a:pt x="1973" y="1473"/>
                  </a:lnTo>
                  <a:lnTo>
                    <a:pt x="1978" y="1473"/>
                  </a:lnTo>
                  <a:lnTo>
                    <a:pt x="1983" y="1473"/>
                  </a:lnTo>
                  <a:lnTo>
                    <a:pt x="1988" y="1474"/>
                  </a:lnTo>
                  <a:lnTo>
                    <a:pt x="1993" y="1474"/>
                  </a:lnTo>
                  <a:lnTo>
                    <a:pt x="1998" y="1475"/>
                  </a:lnTo>
                  <a:lnTo>
                    <a:pt x="2003" y="1475"/>
                  </a:lnTo>
                  <a:lnTo>
                    <a:pt x="2008" y="1475"/>
                  </a:lnTo>
                  <a:lnTo>
                    <a:pt x="2013" y="1475"/>
                  </a:lnTo>
                  <a:lnTo>
                    <a:pt x="2018" y="1475"/>
                  </a:lnTo>
                  <a:lnTo>
                    <a:pt x="2023" y="1476"/>
                  </a:lnTo>
                  <a:lnTo>
                    <a:pt x="2028" y="1476"/>
                  </a:lnTo>
                  <a:lnTo>
                    <a:pt x="2033" y="1476"/>
                  </a:lnTo>
                  <a:lnTo>
                    <a:pt x="2038" y="1477"/>
                  </a:lnTo>
                  <a:lnTo>
                    <a:pt x="2043" y="1477"/>
                  </a:lnTo>
                  <a:lnTo>
                    <a:pt x="2048" y="1477"/>
                  </a:lnTo>
                  <a:lnTo>
                    <a:pt x="2053" y="1478"/>
                  </a:lnTo>
                  <a:lnTo>
                    <a:pt x="2058" y="1478"/>
                  </a:lnTo>
                  <a:lnTo>
                    <a:pt x="2063" y="1478"/>
                  </a:lnTo>
                  <a:lnTo>
                    <a:pt x="2068" y="1478"/>
                  </a:lnTo>
                  <a:lnTo>
                    <a:pt x="2073" y="1478"/>
                  </a:lnTo>
                  <a:lnTo>
                    <a:pt x="2078" y="1478"/>
                  </a:lnTo>
                  <a:lnTo>
                    <a:pt x="2083" y="1478"/>
                  </a:lnTo>
                  <a:lnTo>
                    <a:pt x="2088" y="1479"/>
                  </a:lnTo>
                  <a:lnTo>
                    <a:pt x="2093" y="1479"/>
                  </a:lnTo>
                  <a:lnTo>
                    <a:pt x="2097" y="1479"/>
                  </a:lnTo>
                  <a:lnTo>
                    <a:pt x="2103" y="1479"/>
                  </a:lnTo>
                  <a:lnTo>
                    <a:pt x="2108" y="1480"/>
                  </a:lnTo>
                  <a:lnTo>
                    <a:pt x="2113" y="1480"/>
                  </a:lnTo>
                  <a:lnTo>
                    <a:pt x="2118" y="1480"/>
                  </a:lnTo>
                  <a:lnTo>
                    <a:pt x="2122" y="1480"/>
                  </a:lnTo>
                  <a:lnTo>
                    <a:pt x="2128" y="1480"/>
                  </a:lnTo>
                  <a:lnTo>
                    <a:pt x="2133" y="1481"/>
                  </a:lnTo>
                  <a:lnTo>
                    <a:pt x="2138" y="1481"/>
                  </a:lnTo>
                  <a:lnTo>
                    <a:pt x="2143" y="1481"/>
                  </a:lnTo>
                  <a:lnTo>
                    <a:pt x="2147" y="1481"/>
                  </a:lnTo>
                  <a:lnTo>
                    <a:pt x="2153" y="1481"/>
                  </a:lnTo>
                  <a:lnTo>
                    <a:pt x="2158" y="1481"/>
                  </a:lnTo>
                  <a:lnTo>
                    <a:pt x="2163" y="1481"/>
                  </a:lnTo>
                  <a:lnTo>
                    <a:pt x="2167" y="1481"/>
                  </a:lnTo>
                  <a:lnTo>
                    <a:pt x="2172" y="1481"/>
                  </a:lnTo>
                  <a:lnTo>
                    <a:pt x="2177" y="1481"/>
                  </a:lnTo>
                  <a:lnTo>
                    <a:pt x="2183" y="1481"/>
                  </a:lnTo>
                  <a:lnTo>
                    <a:pt x="2188" y="1482"/>
                  </a:lnTo>
                  <a:lnTo>
                    <a:pt x="2192" y="1482"/>
                  </a:lnTo>
                  <a:lnTo>
                    <a:pt x="2197" y="1482"/>
                  </a:lnTo>
                  <a:lnTo>
                    <a:pt x="2202" y="1482"/>
                  </a:lnTo>
                  <a:lnTo>
                    <a:pt x="2208" y="1482"/>
                  </a:lnTo>
                  <a:lnTo>
                    <a:pt x="2213" y="1483"/>
                  </a:lnTo>
                  <a:lnTo>
                    <a:pt x="2217" y="1483"/>
                  </a:lnTo>
                  <a:lnTo>
                    <a:pt x="2222" y="1483"/>
                  </a:lnTo>
                  <a:lnTo>
                    <a:pt x="2227" y="1483"/>
                  </a:lnTo>
                  <a:lnTo>
                    <a:pt x="2233" y="1483"/>
                  </a:lnTo>
                  <a:lnTo>
                    <a:pt x="2237" y="1484"/>
                  </a:lnTo>
                  <a:lnTo>
                    <a:pt x="2242" y="1484"/>
                  </a:lnTo>
                  <a:lnTo>
                    <a:pt x="2247" y="1484"/>
                  </a:lnTo>
                  <a:lnTo>
                    <a:pt x="2252" y="1484"/>
                  </a:lnTo>
                  <a:lnTo>
                    <a:pt x="2257" y="1485"/>
                  </a:lnTo>
                  <a:lnTo>
                    <a:pt x="2262" y="1485"/>
                  </a:lnTo>
                  <a:lnTo>
                    <a:pt x="2267" y="1485"/>
                  </a:lnTo>
                  <a:lnTo>
                    <a:pt x="2272" y="1485"/>
                  </a:lnTo>
                  <a:lnTo>
                    <a:pt x="2277" y="1485"/>
                  </a:lnTo>
                  <a:lnTo>
                    <a:pt x="2282" y="1485"/>
                  </a:lnTo>
                  <a:lnTo>
                    <a:pt x="2287" y="1485"/>
                  </a:lnTo>
                  <a:lnTo>
                    <a:pt x="2292" y="1485"/>
                  </a:lnTo>
                  <a:lnTo>
                    <a:pt x="2297" y="1485"/>
                  </a:lnTo>
                  <a:lnTo>
                    <a:pt x="2302" y="1485"/>
                  </a:lnTo>
                  <a:lnTo>
                    <a:pt x="2307" y="1485"/>
                  </a:lnTo>
                  <a:lnTo>
                    <a:pt x="2312" y="1485"/>
                  </a:lnTo>
                  <a:lnTo>
                    <a:pt x="2317" y="1485"/>
                  </a:lnTo>
                  <a:lnTo>
                    <a:pt x="2322" y="1485"/>
                  </a:lnTo>
                  <a:lnTo>
                    <a:pt x="2327" y="1486"/>
                  </a:lnTo>
                  <a:lnTo>
                    <a:pt x="2332" y="1486"/>
                  </a:lnTo>
                  <a:lnTo>
                    <a:pt x="2337" y="1486"/>
                  </a:lnTo>
                  <a:lnTo>
                    <a:pt x="2342" y="1486"/>
                  </a:lnTo>
                  <a:lnTo>
                    <a:pt x="2347" y="1486"/>
                  </a:lnTo>
                  <a:lnTo>
                    <a:pt x="2352" y="1486"/>
                  </a:lnTo>
                  <a:lnTo>
                    <a:pt x="2357" y="1486"/>
                  </a:lnTo>
                  <a:lnTo>
                    <a:pt x="2362" y="1486"/>
                  </a:lnTo>
                  <a:lnTo>
                    <a:pt x="2367" y="1487"/>
                  </a:lnTo>
                  <a:lnTo>
                    <a:pt x="2372" y="1487"/>
                  </a:lnTo>
                  <a:lnTo>
                    <a:pt x="2377" y="1487"/>
                  </a:lnTo>
                  <a:lnTo>
                    <a:pt x="2382" y="1487"/>
                  </a:lnTo>
                  <a:lnTo>
                    <a:pt x="2387" y="1487"/>
                  </a:lnTo>
                  <a:lnTo>
                    <a:pt x="2392" y="1487"/>
                  </a:lnTo>
                  <a:lnTo>
                    <a:pt x="2397" y="1487"/>
                  </a:lnTo>
                  <a:lnTo>
                    <a:pt x="2401" y="1487"/>
                  </a:lnTo>
                  <a:lnTo>
                    <a:pt x="2407" y="1487"/>
                  </a:lnTo>
                  <a:lnTo>
                    <a:pt x="2412" y="1487"/>
                  </a:lnTo>
                  <a:lnTo>
                    <a:pt x="2417" y="1488"/>
                  </a:lnTo>
                  <a:lnTo>
                    <a:pt x="2422" y="1488"/>
                  </a:lnTo>
                  <a:lnTo>
                    <a:pt x="2426" y="1488"/>
                  </a:lnTo>
                  <a:lnTo>
                    <a:pt x="2432" y="1488"/>
                  </a:lnTo>
                  <a:lnTo>
                    <a:pt x="2437" y="1488"/>
                  </a:lnTo>
                  <a:lnTo>
                    <a:pt x="2442" y="1488"/>
                  </a:lnTo>
                  <a:lnTo>
                    <a:pt x="2446" y="1488"/>
                  </a:lnTo>
                  <a:lnTo>
                    <a:pt x="2451" y="1488"/>
                  </a:lnTo>
                  <a:lnTo>
                    <a:pt x="2457" y="1488"/>
                  </a:lnTo>
                  <a:lnTo>
                    <a:pt x="2462" y="1488"/>
                  </a:lnTo>
                  <a:lnTo>
                    <a:pt x="2467" y="1488"/>
                  </a:lnTo>
                  <a:lnTo>
                    <a:pt x="2471" y="1488"/>
                  </a:lnTo>
                  <a:lnTo>
                    <a:pt x="2476" y="1488"/>
                  </a:lnTo>
                  <a:lnTo>
                    <a:pt x="2481" y="1488"/>
                  </a:lnTo>
                  <a:lnTo>
                    <a:pt x="2487" y="1488"/>
                  </a:lnTo>
                  <a:lnTo>
                    <a:pt x="2492" y="1488"/>
                  </a:lnTo>
                  <a:lnTo>
                    <a:pt x="2496" y="1488"/>
                  </a:lnTo>
                  <a:lnTo>
                    <a:pt x="2501" y="1488"/>
                  </a:lnTo>
                  <a:lnTo>
                    <a:pt x="2506" y="1488"/>
                  </a:lnTo>
                  <a:lnTo>
                    <a:pt x="2512" y="1488"/>
                  </a:lnTo>
                  <a:lnTo>
                    <a:pt x="2516" y="1488"/>
                  </a:lnTo>
                  <a:lnTo>
                    <a:pt x="2521" y="1488"/>
                  </a:lnTo>
                  <a:lnTo>
                    <a:pt x="2526" y="1488"/>
                  </a:lnTo>
                  <a:lnTo>
                    <a:pt x="2531" y="1488"/>
                  </a:lnTo>
                  <a:lnTo>
                    <a:pt x="2537" y="1489"/>
                  </a:lnTo>
                  <a:lnTo>
                    <a:pt x="2541" y="1489"/>
                  </a:lnTo>
                  <a:lnTo>
                    <a:pt x="2546" y="1489"/>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nvGrpSpPr>
            <xdr:cNvPr id="134" name="Group 133">
              <a:extLst>
                <a:ext uri="{FF2B5EF4-FFF2-40B4-BE49-F238E27FC236}">
                  <a16:creationId xmlns:a16="http://schemas.microsoft.com/office/drawing/2014/main" id="{00000000-0008-0000-0500-000086000000}"/>
                </a:ext>
              </a:extLst>
            </xdr:cNvPr>
            <xdr:cNvGrpSpPr/>
          </xdr:nvGrpSpPr>
          <xdr:grpSpPr>
            <a:xfrm>
              <a:off x="4672393" y="2674359"/>
              <a:ext cx="3059828" cy="2336774"/>
              <a:chOff x="4672393" y="2674359"/>
              <a:chExt cx="3059828" cy="2336774"/>
            </a:xfrm>
          </xdr:grpSpPr>
          <xdr:sp macro="" textlink="">
            <xdr:nvSpPr>
              <xdr:cNvPr id="135" name="Freeform 94">
                <a:extLst>
                  <a:ext uri="{FF2B5EF4-FFF2-40B4-BE49-F238E27FC236}">
                    <a16:creationId xmlns:a16="http://schemas.microsoft.com/office/drawing/2014/main" id="{00000000-0008-0000-0500-000087000000}"/>
                  </a:ext>
                </a:extLst>
              </xdr:cNvPr>
              <xdr:cNvSpPr>
                <a:spLocks/>
              </xdr:cNvSpPr>
            </xdr:nvSpPr>
            <xdr:spPr bwMode="auto">
              <a:xfrm>
                <a:off x="6499392" y="4996845"/>
                <a:ext cx="1232829" cy="14288"/>
              </a:xfrm>
              <a:custGeom>
                <a:avLst/>
                <a:gdLst>
                  <a:gd name="T0" fmla="*/ 2147483647 w 1718"/>
                  <a:gd name="T1" fmla="*/ 0 h 9"/>
                  <a:gd name="T2" fmla="*/ 2147483647 w 1718"/>
                  <a:gd name="T3" fmla="*/ 2147483647 h 9"/>
                  <a:gd name="T4" fmla="*/ 2147483647 w 1718"/>
                  <a:gd name="T5" fmla="*/ 2147483647 h 9"/>
                  <a:gd name="T6" fmla="*/ 2147483647 w 1718"/>
                  <a:gd name="T7" fmla="*/ 2147483647 h 9"/>
                  <a:gd name="T8" fmla="*/ 2147483647 w 1718"/>
                  <a:gd name="T9" fmla="*/ 2147483647 h 9"/>
                  <a:gd name="T10" fmla="*/ 2147483647 w 1718"/>
                  <a:gd name="T11" fmla="*/ 2147483647 h 9"/>
                  <a:gd name="T12" fmla="*/ 2147483647 w 1718"/>
                  <a:gd name="T13" fmla="*/ 2147483647 h 9"/>
                  <a:gd name="T14" fmla="*/ 2147483647 w 1718"/>
                  <a:gd name="T15" fmla="*/ 2147483647 h 9"/>
                  <a:gd name="T16" fmla="*/ 2147483647 w 1718"/>
                  <a:gd name="T17" fmla="*/ 2147483647 h 9"/>
                  <a:gd name="T18" fmla="*/ 2147483647 w 1718"/>
                  <a:gd name="T19" fmla="*/ 2147483647 h 9"/>
                  <a:gd name="T20" fmla="*/ 2147483647 w 1718"/>
                  <a:gd name="T21" fmla="*/ 2147483647 h 9"/>
                  <a:gd name="T22" fmla="*/ 2147483647 w 1718"/>
                  <a:gd name="T23" fmla="*/ 2147483647 h 9"/>
                  <a:gd name="T24" fmla="*/ 2147483647 w 1718"/>
                  <a:gd name="T25" fmla="*/ 2147483647 h 9"/>
                  <a:gd name="T26" fmla="*/ 2147483647 w 1718"/>
                  <a:gd name="T27" fmla="*/ 2147483647 h 9"/>
                  <a:gd name="T28" fmla="*/ 2147483647 w 1718"/>
                  <a:gd name="T29" fmla="*/ 2147483647 h 9"/>
                  <a:gd name="T30" fmla="*/ 2147483647 w 1718"/>
                  <a:gd name="T31" fmla="*/ 2147483647 h 9"/>
                  <a:gd name="T32" fmla="*/ 2147483647 w 1718"/>
                  <a:gd name="T33" fmla="*/ 2147483647 h 9"/>
                  <a:gd name="T34" fmla="*/ 2147483647 w 1718"/>
                  <a:gd name="T35" fmla="*/ 2147483647 h 9"/>
                  <a:gd name="T36" fmla="*/ 2147483647 w 1718"/>
                  <a:gd name="T37" fmla="*/ 2147483647 h 9"/>
                  <a:gd name="T38" fmla="*/ 2147483647 w 1718"/>
                  <a:gd name="T39" fmla="*/ 2147483647 h 9"/>
                  <a:gd name="T40" fmla="*/ 2147483647 w 1718"/>
                  <a:gd name="T41" fmla="*/ 2147483647 h 9"/>
                  <a:gd name="T42" fmla="*/ 2147483647 w 1718"/>
                  <a:gd name="T43" fmla="*/ 2147483647 h 9"/>
                  <a:gd name="T44" fmla="*/ 2147483647 w 1718"/>
                  <a:gd name="T45" fmla="*/ 2147483647 h 9"/>
                  <a:gd name="T46" fmla="*/ 2147483647 w 1718"/>
                  <a:gd name="T47" fmla="*/ 2147483647 h 9"/>
                  <a:gd name="T48" fmla="*/ 2147483647 w 1718"/>
                  <a:gd name="T49" fmla="*/ 2147483647 h 9"/>
                  <a:gd name="T50" fmla="*/ 2147483647 w 1718"/>
                  <a:gd name="T51" fmla="*/ 2147483647 h 9"/>
                  <a:gd name="T52" fmla="*/ 2147483647 w 1718"/>
                  <a:gd name="T53" fmla="*/ 2147483647 h 9"/>
                  <a:gd name="T54" fmla="*/ 2147483647 w 1718"/>
                  <a:gd name="T55" fmla="*/ 2147483647 h 9"/>
                  <a:gd name="T56" fmla="*/ 2147483647 w 1718"/>
                  <a:gd name="T57" fmla="*/ 2147483647 h 9"/>
                  <a:gd name="T58" fmla="*/ 2147483647 w 1718"/>
                  <a:gd name="T59" fmla="*/ 2147483647 h 9"/>
                  <a:gd name="T60" fmla="*/ 2147483647 w 1718"/>
                  <a:gd name="T61" fmla="*/ 2147483647 h 9"/>
                  <a:gd name="T62" fmla="*/ 2147483647 w 1718"/>
                  <a:gd name="T63" fmla="*/ 2147483647 h 9"/>
                  <a:gd name="T64" fmla="*/ 2147483647 w 1718"/>
                  <a:gd name="T65" fmla="*/ 2147483647 h 9"/>
                  <a:gd name="T66" fmla="*/ 2147483647 w 1718"/>
                  <a:gd name="T67" fmla="*/ 2147483647 h 9"/>
                  <a:gd name="T68" fmla="*/ 2147483647 w 1718"/>
                  <a:gd name="T69" fmla="*/ 2147483647 h 9"/>
                  <a:gd name="T70" fmla="*/ 2147483647 w 1718"/>
                  <a:gd name="T71" fmla="*/ 2147483647 h 9"/>
                  <a:gd name="T72" fmla="*/ 2147483647 w 1718"/>
                  <a:gd name="T73" fmla="*/ 2147483647 h 9"/>
                  <a:gd name="T74" fmla="*/ 2147483647 w 1718"/>
                  <a:gd name="T75" fmla="*/ 2147483647 h 9"/>
                  <a:gd name="T76" fmla="*/ 2147483647 w 1718"/>
                  <a:gd name="T77" fmla="*/ 2147483647 h 9"/>
                  <a:gd name="T78" fmla="*/ 2147483647 w 1718"/>
                  <a:gd name="T79" fmla="*/ 2147483647 h 9"/>
                  <a:gd name="T80" fmla="*/ 2147483647 w 1718"/>
                  <a:gd name="T81" fmla="*/ 2147483647 h 9"/>
                  <a:gd name="T82" fmla="*/ 2147483647 w 1718"/>
                  <a:gd name="T83" fmla="*/ 2147483647 h 9"/>
                  <a:gd name="T84" fmla="*/ 2147483647 w 1718"/>
                  <a:gd name="T85" fmla="*/ 2147483647 h 9"/>
                  <a:gd name="T86" fmla="*/ 2147483647 w 1718"/>
                  <a:gd name="T87" fmla="*/ 2147483647 h 9"/>
                  <a:gd name="T88" fmla="*/ 2147483647 w 1718"/>
                  <a:gd name="T89" fmla="*/ 2147483647 h 9"/>
                  <a:gd name="T90" fmla="*/ 2147483647 w 1718"/>
                  <a:gd name="T91" fmla="*/ 2147483647 h 9"/>
                  <a:gd name="T92" fmla="*/ 2147483647 w 1718"/>
                  <a:gd name="T93" fmla="*/ 2147483647 h 9"/>
                  <a:gd name="T94" fmla="*/ 2147483647 w 1718"/>
                  <a:gd name="T95" fmla="*/ 2147483647 h 9"/>
                  <a:gd name="T96" fmla="*/ 2147483647 w 1718"/>
                  <a:gd name="T97" fmla="*/ 2147483647 h 9"/>
                  <a:gd name="T98" fmla="*/ 2147483647 w 1718"/>
                  <a:gd name="T99" fmla="*/ 2147483647 h 9"/>
                  <a:gd name="T100" fmla="*/ 2147483647 w 1718"/>
                  <a:gd name="T101" fmla="*/ 2147483647 h 9"/>
                  <a:gd name="T102" fmla="*/ 2147483647 w 1718"/>
                  <a:gd name="T103" fmla="*/ 2147483647 h 9"/>
                  <a:gd name="T104" fmla="*/ 2147483647 w 1718"/>
                  <a:gd name="T105" fmla="*/ 2147483647 h 9"/>
                  <a:gd name="T106" fmla="*/ 2147483647 w 1718"/>
                  <a:gd name="T107" fmla="*/ 2147483647 h 9"/>
                  <a:gd name="T108" fmla="*/ 2147483647 w 1718"/>
                  <a:gd name="T109" fmla="*/ 2147483647 h 9"/>
                  <a:gd name="T110" fmla="*/ 2147483647 w 1718"/>
                  <a:gd name="T111" fmla="*/ 2147483647 h 9"/>
                  <a:gd name="T112" fmla="*/ 2147483647 w 1718"/>
                  <a:gd name="T113" fmla="*/ 2147483647 h 9"/>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9">
                    <a:moveTo>
                      <a:pt x="0" y="0"/>
                    </a:moveTo>
                    <a:lnTo>
                      <a:pt x="5" y="0"/>
                    </a:lnTo>
                    <a:lnTo>
                      <a:pt x="10" y="0"/>
                    </a:lnTo>
                    <a:lnTo>
                      <a:pt x="15" y="0"/>
                    </a:lnTo>
                    <a:lnTo>
                      <a:pt x="20" y="0"/>
                    </a:lnTo>
                    <a:lnTo>
                      <a:pt x="25" y="0"/>
                    </a:lnTo>
                    <a:lnTo>
                      <a:pt x="30" y="0"/>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5"/>
                    </a:lnTo>
                    <a:lnTo>
                      <a:pt x="519" y="5"/>
                    </a:lnTo>
                    <a:lnTo>
                      <a:pt x="524" y="4"/>
                    </a:lnTo>
                    <a:lnTo>
                      <a:pt x="529" y="5"/>
                    </a:lnTo>
                    <a:lnTo>
                      <a:pt x="533" y="5"/>
                    </a:lnTo>
                    <a:lnTo>
                      <a:pt x="538" y="5"/>
                    </a:lnTo>
                    <a:lnTo>
                      <a:pt x="544" y="5"/>
                    </a:lnTo>
                    <a:lnTo>
                      <a:pt x="549" y="5"/>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6"/>
                    </a:lnTo>
                    <a:lnTo>
                      <a:pt x="693" y="5"/>
                    </a:lnTo>
                    <a:lnTo>
                      <a:pt x="698" y="5"/>
                    </a:lnTo>
                    <a:lnTo>
                      <a:pt x="703" y="5"/>
                    </a:lnTo>
                    <a:lnTo>
                      <a:pt x="708" y="6"/>
                    </a:lnTo>
                    <a:lnTo>
                      <a:pt x="713" y="6"/>
                    </a:lnTo>
                    <a:lnTo>
                      <a:pt x="718" y="6"/>
                    </a:lnTo>
                    <a:lnTo>
                      <a:pt x="723" y="6"/>
                    </a:lnTo>
                    <a:lnTo>
                      <a:pt x="728" y="6"/>
                    </a:lnTo>
                    <a:lnTo>
                      <a:pt x="733" y="6"/>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7"/>
                    </a:lnTo>
                    <a:lnTo>
                      <a:pt x="1066" y="6"/>
                    </a:lnTo>
                    <a:lnTo>
                      <a:pt x="1072" y="6"/>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8"/>
                    </a:lnTo>
                    <a:lnTo>
                      <a:pt x="1311" y="8"/>
                    </a:lnTo>
                    <a:lnTo>
                      <a:pt x="1316" y="8"/>
                    </a:lnTo>
                    <a:lnTo>
                      <a:pt x="1321" y="7"/>
                    </a:lnTo>
                    <a:lnTo>
                      <a:pt x="1326" y="8"/>
                    </a:lnTo>
                    <a:lnTo>
                      <a:pt x="1331" y="7"/>
                    </a:lnTo>
                    <a:lnTo>
                      <a:pt x="1336" y="8"/>
                    </a:lnTo>
                    <a:lnTo>
                      <a:pt x="1341" y="8"/>
                    </a:lnTo>
                    <a:lnTo>
                      <a:pt x="1345" y="8"/>
                    </a:lnTo>
                    <a:lnTo>
                      <a:pt x="1351" y="8"/>
                    </a:lnTo>
                    <a:lnTo>
                      <a:pt x="1356" y="8"/>
                    </a:lnTo>
                    <a:lnTo>
                      <a:pt x="1361" y="8"/>
                    </a:lnTo>
                    <a:lnTo>
                      <a:pt x="1366" y="8"/>
                    </a:lnTo>
                    <a:lnTo>
                      <a:pt x="1370" y="8"/>
                    </a:lnTo>
                    <a:lnTo>
                      <a:pt x="1376" y="8"/>
                    </a:lnTo>
                    <a:lnTo>
                      <a:pt x="1381" y="8"/>
                    </a:lnTo>
                    <a:lnTo>
                      <a:pt x="1386" y="8"/>
                    </a:lnTo>
                    <a:lnTo>
                      <a:pt x="1391" y="8"/>
                    </a:lnTo>
                    <a:lnTo>
                      <a:pt x="1395" y="8"/>
                    </a:lnTo>
                    <a:lnTo>
                      <a:pt x="1401" y="8"/>
                    </a:lnTo>
                    <a:lnTo>
                      <a:pt x="1406" y="8"/>
                    </a:lnTo>
                    <a:lnTo>
                      <a:pt x="1411" y="8"/>
                    </a:lnTo>
                    <a:lnTo>
                      <a:pt x="1415" y="8"/>
                    </a:lnTo>
                    <a:lnTo>
                      <a:pt x="1420" y="8"/>
                    </a:lnTo>
                    <a:lnTo>
                      <a:pt x="1425" y="8"/>
                    </a:lnTo>
                    <a:lnTo>
                      <a:pt x="1431" y="8"/>
                    </a:lnTo>
                    <a:lnTo>
                      <a:pt x="1436" y="8"/>
                    </a:lnTo>
                    <a:lnTo>
                      <a:pt x="1440" y="8"/>
                    </a:lnTo>
                    <a:lnTo>
                      <a:pt x="1445" y="8"/>
                    </a:lnTo>
                    <a:lnTo>
                      <a:pt x="1450" y="8"/>
                    </a:lnTo>
                    <a:lnTo>
                      <a:pt x="1456" y="8"/>
                    </a:lnTo>
                    <a:lnTo>
                      <a:pt x="1461" y="8"/>
                    </a:lnTo>
                    <a:lnTo>
                      <a:pt x="1465" y="8"/>
                    </a:lnTo>
                    <a:lnTo>
                      <a:pt x="1470" y="8"/>
                    </a:lnTo>
                    <a:lnTo>
                      <a:pt x="1475" y="8"/>
                    </a:lnTo>
                    <a:lnTo>
                      <a:pt x="1481" y="8"/>
                    </a:lnTo>
                    <a:lnTo>
                      <a:pt x="1485" y="8"/>
                    </a:lnTo>
                    <a:lnTo>
                      <a:pt x="1490" y="8"/>
                    </a:lnTo>
                    <a:lnTo>
                      <a:pt x="1495" y="8"/>
                    </a:lnTo>
                    <a:lnTo>
                      <a:pt x="1500" y="8"/>
                    </a:lnTo>
                    <a:lnTo>
                      <a:pt x="1505" y="8"/>
                    </a:lnTo>
                    <a:lnTo>
                      <a:pt x="1510" y="8"/>
                    </a:lnTo>
                    <a:lnTo>
                      <a:pt x="1515" y="8"/>
                    </a:lnTo>
                    <a:lnTo>
                      <a:pt x="1520" y="8"/>
                    </a:lnTo>
                    <a:lnTo>
                      <a:pt x="1525" y="8"/>
                    </a:lnTo>
                    <a:lnTo>
                      <a:pt x="1530" y="8"/>
                    </a:lnTo>
                    <a:lnTo>
                      <a:pt x="1535" y="8"/>
                    </a:lnTo>
                    <a:lnTo>
                      <a:pt x="1540" y="8"/>
                    </a:lnTo>
                    <a:lnTo>
                      <a:pt x="1545" y="8"/>
                    </a:lnTo>
                    <a:lnTo>
                      <a:pt x="1550" y="8"/>
                    </a:lnTo>
                    <a:lnTo>
                      <a:pt x="1555" y="9"/>
                    </a:lnTo>
                    <a:lnTo>
                      <a:pt x="1560" y="9"/>
                    </a:lnTo>
                    <a:lnTo>
                      <a:pt x="1565" y="9"/>
                    </a:lnTo>
                    <a:lnTo>
                      <a:pt x="1570" y="9"/>
                    </a:lnTo>
                    <a:lnTo>
                      <a:pt x="1575" y="9"/>
                    </a:lnTo>
                    <a:lnTo>
                      <a:pt x="1580" y="9"/>
                    </a:lnTo>
                    <a:lnTo>
                      <a:pt x="1585" y="9"/>
                    </a:lnTo>
                    <a:lnTo>
                      <a:pt x="1590" y="9"/>
                    </a:lnTo>
                    <a:lnTo>
                      <a:pt x="1595" y="8"/>
                    </a:lnTo>
                    <a:lnTo>
                      <a:pt x="1600" y="8"/>
                    </a:lnTo>
                    <a:lnTo>
                      <a:pt x="1605" y="8"/>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9"/>
                    </a:lnTo>
                    <a:lnTo>
                      <a:pt x="1699" y="9"/>
                    </a:lnTo>
                    <a:lnTo>
                      <a:pt x="1705" y="9"/>
                    </a:lnTo>
                    <a:lnTo>
                      <a:pt x="1710" y="9"/>
                    </a:lnTo>
                    <a:lnTo>
                      <a:pt x="1715" y="9"/>
                    </a:lnTo>
                    <a:lnTo>
                      <a:pt x="1718" y="9"/>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6" name="Freeform 96">
                <a:extLst>
                  <a:ext uri="{FF2B5EF4-FFF2-40B4-BE49-F238E27FC236}">
                    <a16:creationId xmlns:a16="http://schemas.microsoft.com/office/drawing/2014/main" id="{00000000-0008-0000-0500-000088000000}"/>
                  </a:ext>
                </a:extLst>
              </xdr:cNvPr>
              <xdr:cNvSpPr>
                <a:spLocks/>
              </xdr:cNvSpPr>
            </xdr:nvSpPr>
            <xdr:spPr bwMode="auto">
              <a:xfrm>
                <a:off x="6499392" y="4995258"/>
                <a:ext cx="1232829"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3"/>
                    </a:lnTo>
                    <a:lnTo>
                      <a:pt x="225" y="3"/>
                    </a:lnTo>
                    <a:lnTo>
                      <a:pt x="229" y="3"/>
                    </a:lnTo>
                    <a:lnTo>
                      <a:pt x="234" y="2"/>
                    </a:lnTo>
                    <a:lnTo>
                      <a:pt x="240" y="2"/>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4"/>
                    </a:lnTo>
                    <a:lnTo>
                      <a:pt x="479" y="4"/>
                    </a:lnTo>
                    <a:lnTo>
                      <a:pt x="483" y="4"/>
                    </a:lnTo>
                    <a:lnTo>
                      <a:pt x="488" y="4"/>
                    </a:lnTo>
                    <a:lnTo>
                      <a:pt x="494" y="4"/>
                    </a:lnTo>
                    <a:lnTo>
                      <a:pt x="499" y="3"/>
                    </a:lnTo>
                    <a:lnTo>
                      <a:pt x="504" y="3"/>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7"/>
                    </a:lnTo>
                    <a:lnTo>
                      <a:pt x="1012" y="7"/>
                    </a:lnTo>
                    <a:lnTo>
                      <a:pt x="1017" y="6"/>
                    </a:lnTo>
                    <a:lnTo>
                      <a:pt x="1022" y="7"/>
                    </a:lnTo>
                    <a:lnTo>
                      <a:pt x="1027" y="7"/>
                    </a:lnTo>
                    <a:lnTo>
                      <a:pt x="1032" y="7"/>
                    </a:lnTo>
                    <a:lnTo>
                      <a:pt x="1037" y="7"/>
                    </a:lnTo>
                    <a:lnTo>
                      <a:pt x="1042" y="7"/>
                    </a:lnTo>
                    <a:lnTo>
                      <a:pt x="1047" y="7"/>
                    </a:lnTo>
                    <a:lnTo>
                      <a:pt x="1052" y="7"/>
                    </a:lnTo>
                    <a:lnTo>
                      <a:pt x="1057" y="7"/>
                    </a:lnTo>
                    <a:lnTo>
                      <a:pt x="1062" y="7"/>
                    </a:lnTo>
                    <a:lnTo>
                      <a:pt x="1066" y="7"/>
                    </a:lnTo>
                    <a:lnTo>
                      <a:pt x="1072" y="7"/>
                    </a:lnTo>
                    <a:lnTo>
                      <a:pt x="1077" y="7"/>
                    </a:lnTo>
                    <a:lnTo>
                      <a:pt x="1082" y="7"/>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7"/>
                    </a:lnTo>
                    <a:lnTo>
                      <a:pt x="1211" y="7"/>
                    </a:lnTo>
                    <a:lnTo>
                      <a:pt x="1216" y="7"/>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7" name="Freeform 97">
                <a:extLst>
                  <a:ext uri="{FF2B5EF4-FFF2-40B4-BE49-F238E27FC236}">
                    <a16:creationId xmlns:a16="http://schemas.microsoft.com/office/drawing/2014/main" id="{00000000-0008-0000-0500-000089000000}"/>
                  </a:ext>
                </a:extLst>
              </xdr:cNvPr>
              <xdr:cNvSpPr>
                <a:spLocks/>
              </xdr:cNvSpPr>
            </xdr:nvSpPr>
            <xdr:spPr bwMode="auto">
              <a:xfrm>
                <a:off x="4672393" y="2674359"/>
                <a:ext cx="1826999" cy="2333599"/>
              </a:xfrm>
              <a:custGeom>
                <a:avLst/>
                <a:gdLst>
                  <a:gd name="T0" fmla="*/ 2147483647 w 2546"/>
                  <a:gd name="T1" fmla="*/ 2147483647 h 1470"/>
                  <a:gd name="T2" fmla="*/ 2147483647 w 2546"/>
                  <a:gd name="T3" fmla="*/ 2147483647 h 1470"/>
                  <a:gd name="T4" fmla="*/ 2147483647 w 2546"/>
                  <a:gd name="T5" fmla="*/ 2147483647 h 1470"/>
                  <a:gd name="T6" fmla="*/ 2147483647 w 2546"/>
                  <a:gd name="T7" fmla="*/ 2147483647 h 1470"/>
                  <a:gd name="T8" fmla="*/ 2147483647 w 2546"/>
                  <a:gd name="T9" fmla="*/ 2147483647 h 1470"/>
                  <a:gd name="T10" fmla="*/ 2147483647 w 2546"/>
                  <a:gd name="T11" fmla="*/ 2147483647 h 1470"/>
                  <a:gd name="T12" fmla="*/ 2147483647 w 2546"/>
                  <a:gd name="T13" fmla="*/ 2147483647 h 1470"/>
                  <a:gd name="T14" fmla="*/ 2147483647 w 2546"/>
                  <a:gd name="T15" fmla="*/ 2147483647 h 1470"/>
                  <a:gd name="T16" fmla="*/ 2147483647 w 2546"/>
                  <a:gd name="T17" fmla="*/ 2147483647 h 1470"/>
                  <a:gd name="T18" fmla="*/ 2147483647 w 2546"/>
                  <a:gd name="T19" fmla="*/ 2147483647 h 1470"/>
                  <a:gd name="T20" fmla="*/ 2147483647 w 2546"/>
                  <a:gd name="T21" fmla="*/ 2147483647 h 1470"/>
                  <a:gd name="T22" fmla="*/ 2147483647 w 2546"/>
                  <a:gd name="T23" fmla="*/ 2147483647 h 1470"/>
                  <a:gd name="T24" fmla="*/ 2147483647 w 2546"/>
                  <a:gd name="T25" fmla="*/ 2147483647 h 1470"/>
                  <a:gd name="T26" fmla="*/ 2147483647 w 2546"/>
                  <a:gd name="T27" fmla="*/ 2147483647 h 1470"/>
                  <a:gd name="T28" fmla="*/ 2147483647 w 2546"/>
                  <a:gd name="T29" fmla="*/ 2147483647 h 1470"/>
                  <a:gd name="T30" fmla="*/ 2147483647 w 2546"/>
                  <a:gd name="T31" fmla="*/ 2147483647 h 1470"/>
                  <a:gd name="T32" fmla="*/ 2147483647 w 2546"/>
                  <a:gd name="T33" fmla="*/ 2147483647 h 1470"/>
                  <a:gd name="T34" fmla="*/ 2147483647 w 2546"/>
                  <a:gd name="T35" fmla="*/ 2147483647 h 1470"/>
                  <a:gd name="T36" fmla="*/ 2147483647 w 2546"/>
                  <a:gd name="T37" fmla="*/ 2147483647 h 1470"/>
                  <a:gd name="T38" fmla="*/ 2147483647 w 2546"/>
                  <a:gd name="T39" fmla="*/ 2147483647 h 1470"/>
                  <a:gd name="T40" fmla="*/ 2147483647 w 2546"/>
                  <a:gd name="T41" fmla="*/ 2147483647 h 1470"/>
                  <a:gd name="T42" fmla="*/ 2147483647 w 2546"/>
                  <a:gd name="T43" fmla="*/ 2147483647 h 1470"/>
                  <a:gd name="T44" fmla="*/ 2147483647 w 2546"/>
                  <a:gd name="T45" fmla="*/ 2147483647 h 1470"/>
                  <a:gd name="T46" fmla="*/ 2147483647 w 2546"/>
                  <a:gd name="T47" fmla="*/ 2147483647 h 1470"/>
                  <a:gd name="T48" fmla="*/ 2147483647 w 2546"/>
                  <a:gd name="T49" fmla="*/ 2147483647 h 1470"/>
                  <a:gd name="T50" fmla="*/ 2147483647 w 2546"/>
                  <a:gd name="T51" fmla="*/ 2147483647 h 1470"/>
                  <a:gd name="T52" fmla="*/ 2147483647 w 2546"/>
                  <a:gd name="T53" fmla="*/ 2147483647 h 1470"/>
                  <a:gd name="T54" fmla="*/ 2147483647 w 2546"/>
                  <a:gd name="T55" fmla="*/ 2147483647 h 1470"/>
                  <a:gd name="T56" fmla="*/ 2147483647 w 2546"/>
                  <a:gd name="T57" fmla="*/ 2147483647 h 1470"/>
                  <a:gd name="T58" fmla="*/ 2147483647 w 2546"/>
                  <a:gd name="T59" fmla="*/ 2147483647 h 1470"/>
                  <a:gd name="T60" fmla="*/ 2147483647 w 2546"/>
                  <a:gd name="T61" fmla="*/ 2147483647 h 1470"/>
                  <a:gd name="T62" fmla="*/ 2147483647 w 2546"/>
                  <a:gd name="T63" fmla="*/ 2147483647 h 1470"/>
                  <a:gd name="T64" fmla="*/ 2147483647 w 2546"/>
                  <a:gd name="T65" fmla="*/ 2147483647 h 1470"/>
                  <a:gd name="T66" fmla="*/ 2147483647 w 2546"/>
                  <a:gd name="T67" fmla="*/ 2147483647 h 1470"/>
                  <a:gd name="T68" fmla="*/ 2147483647 w 2546"/>
                  <a:gd name="T69" fmla="*/ 2147483647 h 1470"/>
                  <a:gd name="T70" fmla="*/ 2147483647 w 2546"/>
                  <a:gd name="T71" fmla="*/ 2147483647 h 1470"/>
                  <a:gd name="T72" fmla="*/ 2147483647 w 2546"/>
                  <a:gd name="T73" fmla="*/ 2147483647 h 1470"/>
                  <a:gd name="T74" fmla="*/ 2147483647 w 2546"/>
                  <a:gd name="T75" fmla="*/ 2147483647 h 1470"/>
                  <a:gd name="T76" fmla="*/ 2147483647 w 2546"/>
                  <a:gd name="T77" fmla="*/ 2147483647 h 1470"/>
                  <a:gd name="T78" fmla="*/ 2147483647 w 2546"/>
                  <a:gd name="T79" fmla="*/ 2147483647 h 1470"/>
                  <a:gd name="T80" fmla="*/ 2147483647 w 2546"/>
                  <a:gd name="T81" fmla="*/ 2147483647 h 1470"/>
                  <a:gd name="T82" fmla="*/ 2147483647 w 2546"/>
                  <a:gd name="T83" fmla="*/ 2147483647 h 1470"/>
                  <a:gd name="T84" fmla="*/ 2147483647 w 2546"/>
                  <a:gd name="T85" fmla="*/ 2147483647 h 1470"/>
                  <a:gd name="T86" fmla="*/ 2147483647 w 2546"/>
                  <a:gd name="T87" fmla="*/ 2147483647 h 1470"/>
                  <a:gd name="T88" fmla="*/ 2147483647 w 2546"/>
                  <a:gd name="T89" fmla="*/ 2147483647 h 1470"/>
                  <a:gd name="T90" fmla="*/ 2147483647 w 2546"/>
                  <a:gd name="T91" fmla="*/ 2147483647 h 1470"/>
                  <a:gd name="T92" fmla="*/ 2147483647 w 2546"/>
                  <a:gd name="T93" fmla="*/ 2147483647 h 1470"/>
                  <a:gd name="T94" fmla="*/ 2147483647 w 2546"/>
                  <a:gd name="T95" fmla="*/ 2147483647 h 1470"/>
                  <a:gd name="T96" fmla="*/ 2147483647 w 2546"/>
                  <a:gd name="T97" fmla="*/ 2147483647 h 1470"/>
                  <a:gd name="T98" fmla="*/ 2147483647 w 2546"/>
                  <a:gd name="T99" fmla="*/ 2147483647 h 1470"/>
                  <a:gd name="T100" fmla="*/ 2147483647 w 2546"/>
                  <a:gd name="T101" fmla="*/ 2147483647 h 1470"/>
                  <a:gd name="T102" fmla="*/ 2147483647 w 2546"/>
                  <a:gd name="T103" fmla="*/ 2147483647 h 1470"/>
                  <a:gd name="T104" fmla="*/ 2147483647 w 2546"/>
                  <a:gd name="T105" fmla="*/ 2147483647 h 1470"/>
                  <a:gd name="T106" fmla="*/ 2147483647 w 2546"/>
                  <a:gd name="T107" fmla="*/ 2147483647 h 1470"/>
                  <a:gd name="T108" fmla="*/ 2147483647 w 2546"/>
                  <a:gd name="T109" fmla="*/ 2147483647 h 1470"/>
                  <a:gd name="T110" fmla="*/ 2147483647 w 2546"/>
                  <a:gd name="T111" fmla="*/ 2147483647 h 1470"/>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70">
                    <a:moveTo>
                      <a:pt x="0" y="1469"/>
                    </a:moveTo>
                    <a:lnTo>
                      <a:pt x="5" y="1469"/>
                    </a:lnTo>
                    <a:lnTo>
                      <a:pt x="10" y="1469"/>
                    </a:lnTo>
                    <a:lnTo>
                      <a:pt x="15" y="1469"/>
                    </a:lnTo>
                    <a:lnTo>
                      <a:pt x="20" y="1469"/>
                    </a:lnTo>
                    <a:lnTo>
                      <a:pt x="24" y="1469"/>
                    </a:lnTo>
                    <a:lnTo>
                      <a:pt x="30" y="1469"/>
                    </a:lnTo>
                    <a:lnTo>
                      <a:pt x="35" y="1469"/>
                    </a:lnTo>
                    <a:lnTo>
                      <a:pt x="40" y="1469"/>
                    </a:lnTo>
                    <a:lnTo>
                      <a:pt x="45" y="1469"/>
                    </a:lnTo>
                    <a:lnTo>
                      <a:pt x="49" y="1469"/>
                    </a:lnTo>
                    <a:lnTo>
                      <a:pt x="55" y="1469"/>
                    </a:lnTo>
                    <a:lnTo>
                      <a:pt x="60" y="1469"/>
                    </a:lnTo>
                    <a:lnTo>
                      <a:pt x="65" y="1469"/>
                    </a:lnTo>
                    <a:lnTo>
                      <a:pt x="70" y="1469"/>
                    </a:lnTo>
                    <a:lnTo>
                      <a:pt x="74" y="1469"/>
                    </a:lnTo>
                    <a:lnTo>
                      <a:pt x="79" y="1469"/>
                    </a:lnTo>
                    <a:lnTo>
                      <a:pt x="85" y="1469"/>
                    </a:lnTo>
                    <a:lnTo>
                      <a:pt x="90" y="1469"/>
                    </a:lnTo>
                    <a:lnTo>
                      <a:pt x="94" y="1469"/>
                    </a:lnTo>
                    <a:lnTo>
                      <a:pt x="99" y="1469"/>
                    </a:lnTo>
                    <a:lnTo>
                      <a:pt x="104" y="1469"/>
                    </a:lnTo>
                    <a:lnTo>
                      <a:pt x="110" y="1469"/>
                    </a:lnTo>
                    <a:lnTo>
                      <a:pt x="115" y="1469"/>
                    </a:lnTo>
                    <a:lnTo>
                      <a:pt x="119" y="1469"/>
                    </a:lnTo>
                    <a:lnTo>
                      <a:pt x="124" y="1469"/>
                    </a:lnTo>
                    <a:lnTo>
                      <a:pt x="129" y="1469"/>
                    </a:lnTo>
                    <a:lnTo>
                      <a:pt x="135" y="1469"/>
                    </a:lnTo>
                    <a:lnTo>
                      <a:pt x="140" y="1469"/>
                    </a:lnTo>
                    <a:lnTo>
                      <a:pt x="144" y="1469"/>
                    </a:lnTo>
                    <a:lnTo>
                      <a:pt x="149" y="1469"/>
                    </a:lnTo>
                    <a:lnTo>
                      <a:pt x="154" y="1469"/>
                    </a:lnTo>
                    <a:lnTo>
                      <a:pt x="159" y="1469"/>
                    </a:lnTo>
                    <a:lnTo>
                      <a:pt x="164" y="1469"/>
                    </a:lnTo>
                    <a:lnTo>
                      <a:pt x="169" y="1469"/>
                    </a:lnTo>
                    <a:lnTo>
                      <a:pt x="174" y="1469"/>
                    </a:lnTo>
                    <a:lnTo>
                      <a:pt x="179" y="1469"/>
                    </a:lnTo>
                    <a:lnTo>
                      <a:pt x="184" y="1469"/>
                    </a:lnTo>
                    <a:lnTo>
                      <a:pt x="189" y="1469"/>
                    </a:lnTo>
                    <a:lnTo>
                      <a:pt x="194" y="1469"/>
                    </a:lnTo>
                    <a:lnTo>
                      <a:pt x="199" y="1469"/>
                    </a:lnTo>
                    <a:lnTo>
                      <a:pt x="204" y="1469"/>
                    </a:lnTo>
                    <a:lnTo>
                      <a:pt x="209" y="1469"/>
                    </a:lnTo>
                    <a:lnTo>
                      <a:pt x="214" y="1469"/>
                    </a:lnTo>
                    <a:lnTo>
                      <a:pt x="219" y="1469"/>
                    </a:lnTo>
                    <a:lnTo>
                      <a:pt x="224" y="1469"/>
                    </a:lnTo>
                    <a:lnTo>
                      <a:pt x="229" y="1469"/>
                    </a:lnTo>
                    <a:lnTo>
                      <a:pt x="234" y="1469"/>
                    </a:lnTo>
                    <a:lnTo>
                      <a:pt x="239" y="1469"/>
                    </a:lnTo>
                    <a:lnTo>
                      <a:pt x="244" y="1469"/>
                    </a:lnTo>
                    <a:lnTo>
                      <a:pt x="249" y="1469"/>
                    </a:lnTo>
                    <a:lnTo>
                      <a:pt x="254" y="1469"/>
                    </a:lnTo>
                    <a:lnTo>
                      <a:pt x="259" y="1469"/>
                    </a:lnTo>
                    <a:lnTo>
                      <a:pt x="264" y="1469"/>
                    </a:lnTo>
                    <a:lnTo>
                      <a:pt x="269" y="1469"/>
                    </a:lnTo>
                    <a:lnTo>
                      <a:pt x="274" y="1469"/>
                    </a:lnTo>
                    <a:lnTo>
                      <a:pt x="279" y="1469"/>
                    </a:lnTo>
                    <a:lnTo>
                      <a:pt x="284" y="1469"/>
                    </a:lnTo>
                    <a:lnTo>
                      <a:pt x="289" y="1469"/>
                    </a:lnTo>
                    <a:lnTo>
                      <a:pt x="294" y="1469"/>
                    </a:lnTo>
                    <a:lnTo>
                      <a:pt x="299" y="1469"/>
                    </a:lnTo>
                    <a:lnTo>
                      <a:pt x="303" y="1469"/>
                    </a:lnTo>
                    <a:lnTo>
                      <a:pt x="309" y="1469"/>
                    </a:lnTo>
                    <a:lnTo>
                      <a:pt x="314" y="1469"/>
                    </a:lnTo>
                    <a:lnTo>
                      <a:pt x="319" y="1469"/>
                    </a:lnTo>
                    <a:lnTo>
                      <a:pt x="324" y="1469"/>
                    </a:lnTo>
                    <a:lnTo>
                      <a:pt x="328" y="1469"/>
                    </a:lnTo>
                    <a:lnTo>
                      <a:pt x="334" y="1469"/>
                    </a:lnTo>
                    <a:lnTo>
                      <a:pt x="339" y="1469"/>
                    </a:lnTo>
                    <a:lnTo>
                      <a:pt x="344" y="1469"/>
                    </a:lnTo>
                    <a:lnTo>
                      <a:pt x="349" y="1469"/>
                    </a:lnTo>
                    <a:lnTo>
                      <a:pt x="353" y="1469"/>
                    </a:lnTo>
                    <a:lnTo>
                      <a:pt x="359" y="1469"/>
                    </a:lnTo>
                    <a:lnTo>
                      <a:pt x="364" y="1469"/>
                    </a:lnTo>
                    <a:lnTo>
                      <a:pt x="369" y="1469"/>
                    </a:lnTo>
                    <a:lnTo>
                      <a:pt x="373" y="1469"/>
                    </a:lnTo>
                    <a:lnTo>
                      <a:pt x="378" y="1469"/>
                    </a:lnTo>
                    <a:lnTo>
                      <a:pt x="383" y="1469"/>
                    </a:lnTo>
                    <a:lnTo>
                      <a:pt x="389" y="1469"/>
                    </a:lnTo>
                    <a:lnTo>
                      <a:pt x="394" y="1469"/>
                    </a:lnTo>
                    <a:lnTo>
                      <a:pt x="398" y="1470"/>
                    </a:lnTo>
                    <a:lnTo>
                      <a:pt x="403" y="1470"/>
                    </a:lnTo>
                    <a:lnTo>
                      <a:pt x="408" y="1470"/>
                    </a:lnTo>
                    <a:lnTo>
                      <a:pt x="414" y="1470"/>
                    </a:lnTo>
                    <a:lnTo>
                      <a:pt x="419" y="1470"/>
                    </a:lnTo>
                    <a:lnTo>
                      <a:pt x="423" y="1470"/>
                    </a:lnTo>
                    <a:lnTo>
                      <a:pt x="428" y="1470"/>
                    </a:lnTo>
                    <a:lnTo>
                      <a:pt x="433" y="1470"/>
                    </a:lnTo>
                    <a:lnTo>
                      <a:pt x="439" y="1470"/>
                    </a:lnTo>
                    <a:lnTo>
                      <a:pt x="443" y="1470"/>
                    </a:lnTo>
                    <a:lnTo>
                      <a:pt x="448" y="1470"/>
                    </a:lnTo>
                    <a:lnTo>
                      <a:pt x="453" y="1469"/>
                    </a:lnTo>
                    <a:lnTo>
                      <a:pt x="458" y="1469"/>
                    </a:lnTo>
                    <a:lnTo>
                      <a:pt x="463" y="1469"/>
                    </a:lnTo>
                    <a:lnTo>
                      <a:pt x="468" y="1469"/>
                    </a:lnTo>
                    <a:lnTo>
                      <a:pt x="473" y="1469"/>
                    </a:lnTo>
                    <a:lnTo>
                      <a:pt x="478" y="1469"/>
                    </a:lnTo>
                    <a:lnTo>
                      <a:pt x="483" y="1470"/>
                    </a:lnTo>
                    <a:lnTo>
                      <a:pt x="488" y="1470"/>
                    </a:lnTo>
                    <a:lnTo>
                      <a:pt x="493" y="1470"/>
                    </a:lnTo>
                    <a:lnTo>
                      <a:pt x="498" y="1470"/>
                    </a:lnTo>
                    <a:lnTo>
                      <a:pt x="503" y="1469"/>
                    </a:lnTo>
                    <a:lnTo>
                      <a:pt x="508" y="1469"/>
                    </a:lnTo>
                    <a:lnTo>
                      <a:pt x="513" y="1469"/>
                    </a:lnTo>
                    <a:lnTo>
                      <a:pt x="518" y="1469"/>
                    </a:lnTo>
                    <a:lnTo>
                      <a:pt x="523" y="1469"/>
                    </a:lnTo>
                    <a:lnTo>
                      <a:pt x="528" y="1469"/>
                    </a:lnTo>
                    <a:lnTo>
                      <a:pt x="533" y="1469"/>
                    </a:lnTo>
                    <a:lnTo>
                      <a:pt x="538" y="1469"/>
                    </a:lnTo>
                    <a:lnTo>
                      <a:pt x="543" y="1469"/>
                    </a:lnTo>
                    <a:lnTo>
                      <a:pt x="548" y="1469"/>
                    </a:lnTo>
                    <a:lnTo>
                      <a:pt x="553" y="1469"/>
                    </a:lnTo>
                    <a:lnTo>
                      <a:pt x="558" y="1469"/>
                    </a:lnTo>
                    <a:lnTo>
                      <a:pt x="563" y="1469"/>
                    </a:lnTo>
                    <a:lnTo>
                      <a:pt x="568" y="1469"/>
                    </a:lnTo>
                    <a:lnTo>
                      <a:pt x="573" y="1469"/>
                    </a:lnTo>
                    <a:lnTo>
                      <a:pt x="578" y="1469"/>
                    </a:lnTo>
                    <a:lnTo>
                      <a:pt x="583" y="1469"/>
                    </a:lnTo>
                    <a:lnTo>
                      <a:pt x="588" y="1469"/>
                    </a:lnTo>
                    <a:lnTo>
                      <a:pt x="593" y="1469"/>
                    </a:lnTo>
                    <a:lnTo>
                      <a:pt x="598" y="1469"/>
                    </a:lnTo>
                    <a:lnTo>
                      <a:pt x="603" y="1469"/>
                    </a:lnTo>
                    <a:lnTo>
                      <a:pt x="607" y="1469"/>
                    </a:lnTo>
                    <a:lnTo>
                      <a:pt x="613" y="1469"/>
                    </a:lnTo>
                    <a:lnTo>
                      <a:pt x="618" y="1469"/>
                    </a:lnTo>
                    <a:lnTo>
                      <a:pt x="623" y="1469"/>
                    </a:lnTo>
                    <a:lnTo>
                      <a:pt x="628" y="1469"/>
                    </a:lnTo>
                    <a:lnTo>
                      <a:pt x="632" y="1469"/>
                    </a:lnTo>
                    <a:lnTo>
                      <a:pt x="638" y="1469"/>
                    </a:lnTo>
                    <a:lnTo>
                      <a:pt x="643" y="1469"/>
                    </a:lnTo>
                    <a:lnTo>
                      <a:pt x="648" y="1469"/>
                    </a:lnTo>
                    <a:lnTo>
                      <a:pt x="652" y="1469"/>
                    </a:lnTo>
                    <a:lnTo>
                      <a:pt x="657" y="1468"/>
                    </a:lnTo>
                    <a:lnTo>
                      <a:pt x="663" y="1468"/>
                    </a:lnTo>
                    <a:lnTo>
                      <a:pt x="668" y="1468"/>
                    </a:lnTo>
                    <a:lnTo>
                      <a:pt x="673" y="1468"/>
                    </a:lnTo>
                    <a:lnTo>
                      <a:pt x="677" y="1467"/>
                    </a:lnTo>
                    <a:lnTo>
                      <a:pt x="682" y="1467"/>
                    </a:lnTo>
                    <a:lnTo>
                      <a:pt x="687" y="1466"/>
                    </a:lnTo>
                    <a:lnTo>
                      <a:pt x="693" y="1465"/>
                    </a:lnTo>
                    <a:lnTo>
                      <a:pt x="698" y="1465"/>
                    </a:lnTo>
                    <a:lnTo>
                      <a:pt x="702" y="1465"/>
                    </a:lnTo>
                    <a:lnTo>
                      <a:pt x="707" y="1464"/>
                    </a:lnTo>
                    <a:lnTo>
                      <a:pt x="712" y="1463"/>
                    </a:lnTo>
                    <a:lnTo>
                      <a:pt x="718" y="1462"/>
                    </a:lnTo>
                    <a:lnTo>
                      <a:pt x="722" y="1461"/>
                    </a:lnTo>
                    <a:lnTo>
                      <a:pt x="727" y="1459"/>
                    </a:lnTo>
                    <a:lnTo>
                      <a:pt x="732" y="1458"/>
                    </a:lnTo>
                    <a:lnTo>
                      <a:pt x="737" y="1456"/>
                    </a:lnTo>
                    <a:lnTo>
                      <a:pt x="743" y="1453"/>
                    </a:lnTo>
                    <a:lnTo>
                      <a:pt x="747" y="1451"/>
                    </a:lnTo>
                    <a:lnTo>
                      <a:pt x="752" y="1449"/>
                    </a:lnTo>
                    <a:lnTo>
                      <a:pt x="757" y="1446"/>
                    </a:lnTo>
                    <a:lnTo>
                      <a:pt x="762" y="1442"/>
                    </a:lnTo>
                    <a:lnTo>
                      <a:pt x="767" y="1438"/>
                    </a:lnTo>
                    <a:lnTo>
                      <a:pt x="772" y="1434"/>
                    </a:lnTo>
                    <a:lnTo>
                      <a:pt x="777" y="1430"/>
                    </a:lnTo>
                    <a:lnTo>
                      <a:pt x="782" y="1424"/>
                    </a:lnTo>
                    <a:lnTo>
                      <a:pt x="787" y="1418"/>
                    </a:lnTo>
                    <a:lnTo>
                      <a:pt x="792" y="1412"/>
                    </a:lnTo>
                    <a:lnTo>
                      <a:pt x="797" y="1405"/>
                    </a:lnTo>
                    <a:lnTo>
                      <a:pt x="802" y="1397"/>
                    </a:lnTo>
                    <a:lnTo>
                      <a:pt x="807" y="1390"/>
                    </a:lnTo>
                    <a:lnTo>
                      <a:pt x="812" y="1381"/>
                    </a:lnTo>
                    <a:lnTo>
                      <a:pt x="817" y="1372"/>
                    </a:lnTo>
                    <a:lnTo>
                      <a:pt x="822" y="1362"/>
                    </a:lnTo>
                    <a:lnTo>
                      <a:pt x="827" y="1350"/>
                    </a:lnTo>
                    <a:lnTo>
                      <a:pt x="832" y="1339"/>
                    </a:lnTo>
                    <a:lnTo>
                      <a:pt x="837" y="1326"/>
                    </a:lnTo>
                    <a:lnTo>
                      <a:pt x="842" y="1312"/>
                    </a:lnTo>
                    <a:lnTo>
                      <a:pt x="847" y="1298"/>
                    </a:lnTo>
                    <a:lnTo>
                      <a:pt x="852" y="1283"/>
                    </a:lnTo>
                    <a:lnTo>
                      <a:pt x="857" y="1268"/>
                    </a:lnTo>
                    <a:lnTo>
                      <a:pt x="862" y="1252"/>
                    </a:lnTo>
                    <a:lnTo>
                      <a:pt x="867" y="1236"/>
                    </a:lnTo>
                    <a:lnTo>
                      <a:pt x="872" y="1219"/>
                    </a:lnTo>
                    <a:lnTo>
                      <a:pt x="877" y="1202"/>
                    </a:lnTo>
                    <a:lnTo>
                      <a:pt x="882" y="1184"/>
                    </a:lnTo>
                    <a:lnTo>
                      <a:pt x="887" y="1164"/>
                    </a:lnTo>
                    <a:lnTo>
                      <a:pt x="892" y="1145"/>
                    </a:lnTo>
                    <a:lnTo>
                      <a:pt x="897" y="1125"/>
                    </a:lnTo>
                    <a:lnTo>
                      <a:pt x="902" y="1103"/>
                    </a:lnTo>
                    <a:lnTo>
                      <a:pt x="907" y="1081"/>
                    </a:lnTo>
                    <a:lnTo>
                      <a:pt x="912" y="1058"/>
                    </a:lnTo>
                    <a:lnTo>
                      <a:pt x="917" y="1035"/>
                    </a:lnTo>
                    <a:lnTo>
                      <a:pt x="922" y="1012"/>
                    </a:lnTo>
                    <a:lnTo>
                      <a:pt x="927" y="987"/>
                    </a:lnTo>
                    <a:lnTo>
                      <a:pt x="932" y="962"/>
                    </a:lnTo>
                    <a:lnTo>
                      <a:pt x="936" y="936"/>
                    </a:lnTo>
                    <a:lnTo>
                      <a:pt x="942" y="910"/>
                    </a:lnTo>
                    <a:lnTo>
                      <a:pt x="947" y="883"/>
                    </a:lnTo>
                    <a:lnTo>
                      <a:pt x="952" y="857"/>
                    </a:lnTo>
                    <a:lnTo>
                      <a:pt x="956" y="829"/>
                    </a:lnTo>
                    <a:lnTo>
                      <a:pt x="961" y="801"/>
                    </a:lnTo>
                    <a:lnTo>
                      <a:pt x="967" y="773"/>
                    </a:lnTo>
                    <a:lnTo>
                      <a:pt x="972" y="744"/>
                    </a:lnTo>
                    <a:lnTo>
                      <a:pt x="977" y="716"/>
                    </a:lnTo>
                    <a:lnTo>
                      <a:pt x="981" y="687"/>
                    </a:lnTo>
                    <a:lnTo>
                      <a:pt x="986" y="658"/>
                    </a:lnTo>
                    <a:lnTo>
                      <a:pt x="992" y="630"/>
                    </a:lnTo>
                    <a:lnTo>
                      <a:pt x="997" y="601"/>
                    </a:lnTo>
                    <a:lnTo>
                      <a:pt x="1002" y="572"/>
                    </a:lnTo>
                    <a:lnTo>
                      <a:pt x="1006" y="543"/>
                    </a:lnTo>
                    <a:lnTo>
                      <a:pt x="1011" y="515"/>
                    </a:lnTo>
                    <a:lnTo>
                      <a:pt x="1016" y="487"/>
                    </a:lnTo>
                    <a:lnTo>
                      <a:pt x="1022" y="458"/>
                    </a:lnTo>
                    <a:lnTo>
                      <a:pt x="1026" y="428"/>
                    </a:lnTo>
                    <a:lnTo>
                      <a:pt x="1031" y="397"/>
                    </a:lnTo>
                    <a:lnTo>
                      <a:pt x="1036" y="366"/>
                    </a:lnTo>
                    <a:lnTo>
                      <a:pt x="1041" y="335"/>
                    </a:lnTo>
                    <a:lnTo>
                      <a:pt x="1047" y="306"/>
                    </a:lnTo>
                    <a:lnTo>
                      <a:pt x="1051" y="278"/>
                    </a:lnTo>
                    <a:lnTo>
                      <a:pt x="1056" y="252"/>
                    </a:lnTo>
                    <a:lnTo>
                      <a:pt x="1061" y="226"/>
                    </a:lnTo>
                    <a:lnTo>
                      <a:pt x="1066" y="202"/>
                    </a:lnTo>
                    <a:lnTo>
                      <a:pt x="1072" y="178"/>
                    </a:lnTo>
                    <a:lnTo>
                      <a:pt x="1076" y="157"/>
                    </a:lnTo>
                    <a:lnTo>
                      <a:pt x="1081" y="136"/>
                    </a:lnTo>
                    <a:lnTo>
                      <a:pt x="1086" y="117"/>
                    </a:lnTo>
                    <a:lnTo>
                      <a:pt x="1091" y="99"/>
                    </a:lnTo>
                    <a:lnTo>
                      <a:pt x="1096" y="83"/>
                    </a:lnTo>
                    <a:lnTo>
                      <a:pt x="1101" y="68"/>
                    </a:lnTo>
                    <a:lnTo>
                      <a:pt x="1106" y="54"/>
                    </a:lnTo>
                    <a:lnTo>
                      <a:pt x="1111" y="42"/>
                    </a:lnTo>
                    <a:lnTo>
                      <a:pt x="1116" y="31"/>
                    </a:lnTo>
                    <a:lnTo>
                      <a:pt x="1121" y="22"/>
                    </a:lnTo>
                    <a:lnTo>
                      <a:pt x="1126" y="14"/>
                    </a:lnTo>
                    <a:lnTo>
                      <a:pt x="1131" y="9"/>
                    </a:lnTo>
                    <a:lnTo>
                      <a:pt x="1136" y="4"/>
                    </a:lnTo>
                    <a:lnTo>
                      <a:pt x="1141" y="1"/>
                    </a:lnTo>
                    <a:lnTo>
                      <a:pt x="1146" y="0"/>
                    </a:lnTo>
                    <a:lnTo>
                      <a:pt x="1151" y="0"/>
                    </a:lnTo>
                    <a:lnTo>
                      <a:pt x="1156" y="1"/>
                    </a:lnTo>
                    <a:lnTo>
                      <a:pt x="1161" y="4"/>
                    </a:lnTo>
                    <a:lnTo>
                      <a:pt x="1166" y="9"/>
                    </a:lnTo>
                    <a:lnTo>
                      <a:pt x="1171" y="14"/>
                    </a:lnTo>
                    <a:lnTo>
                      <a:pt x="1176" y="22"/>
                    </a:lnTo>
                    <a:lnTo>
                      <a:pt x="1181" y="30"/>
                    </a:lnTo>
                    <a:lnTo>
                      <a:pt x="1186" y="39"/>
                    </a:lnTo>
                    <a:lnTo>
                      <a:pt x="1191" y="50"/>
                    </a:lnTo>
                    <a:lnTo>
                      <a:pt x="1196" y="62"/>
                    </a:lnTo>
                    <a:lnTo>
                      <a:pt x="1201" y="75"/>
                    </a:lnTo>
                    <a:lnTo>
                      <a:pt x="1206" y="89"/>
                    </a:lnTo>
                    <a:lnTo>
                      <a:pt x="1211" y="104"/>
                    </a:lnTo>
                    <a:lnTo>
                      <a:pt x="1216" y="120"/>
                    </a:lnTo>
                    <a:lnTo>
                      <a:pt x="1221" y="137"/>
                    </a:lnTo>
                    <a:lnTo>
                      <a:pt x="1226" y="155"/>
                    </a:lnTo>
                    <a:lnTo>
                      <a:pt x="1231" y="173"/>
                    </a:lnTo>
                    <a:lnTo>
                      <a:pt x="1235" y="192"/>
                    </a:lnTo>
                    <a:lnTo>
                      <a:pt x="1240" y="212"/>
                    </a:lnTo>
                    <a:lnTo>
                      <a:pt x="1246" y="232"/>
                    </a:lnTo>
                    <a:lnTo>
                      <a:pt x="1251" y="252"/>
                    </a:lnTo>
                    <a:lnTo>
                      <a:pt x="1256" y="272"/>
                    </a:lnTo>
                    <a:lnTo>
                      <a:pt x="1260" y="293"/>
                    </a:lnTo>
                    <a:lnTo>
                      <a:pt x="1265" y="313"/>
                    </a:lnTo>
                    <a:lnTo>
                      <a:pt x="1271" y="333"/>
                    </a:lnTo>
                    <a:lnTo>
                      <a:pt x="1276" y="353"/>
                    </a:lnTo>
                    <a:lnTo>
                      <a:pt x="1281" y="374"/>
                    </a:lnTo>
                    <a:lnTo>
                      <a:pt x="1285" y="395"/>
                    </a:lnTo>
                    <a:lnTo>
                      <a:pt x="1290" y="415"/>
                    </a:lnTo>
                    <a:lnTo>
                      <a:pt x="1296" y="436"/>
                    </a:lnTo>
                    <a:lnTo>
                      <a:pt x="1301" y="457"/>
                    </a:lnTo>
                    <a:lnTo>
                      <a:pt x="1305" y="478"/>
                    </a:lnTo>
                    <a:lnTo>
                      <a:pt x="1310" y="499"/>
                    </a:lnTo>
                    <a:lnTo>
                      <a:pt x="1315" y="520"/>
                    </a:lnTo>
                    <a:lnTo>
                      <a:pt x="1320" y="541"/>
                    </a:lnTo>
                    <a:lnTo>
                      <a:pt x="1326" y="562"/>
                    </a:lnTo>
                    <a:lnTo>
                      <a:pt x="1330" y="583"/>
                    </a:lnTo>
                    <a:lnTo>
                      <a:pt x="1335" y="604"/>
                    </a:lnTo>
                    <a:lnTo>
                      <a:pt x="1340" y="624"/>
                    </a:lnTo>
                    <a:lnTo>
                      <a:pt x="1345" y="644"/>
                    </a:lnTo>
                    <a:lnTo>
                      <a:pt x="1351" y="665"/>
                    </a:lnTo>
                    <a:lnTo>
                      <a:pt x="1355" y="685"/>
                    </a:lnTo>
                    <a:lnTo>
                      <a:pt x="1360" y="705"/>
                    </a:lnTo>
                    <a:lnTo>
                      <a:pt x="1365" y="724"/>
                    </a:lnTo>
                    <a:lnTo>
                      <a:pt x="1370" y="744"/>
                    </a:lnTo>
                    <a:lnTo>
                      <a:pt x="1375" y="763"/>
                    </a:lnTo>
                    <a:lnTo>
                      <a:pt x="1380" y="783"/>
                    </a:lnTo>
                    <a:lnTo>
                      <a:pt x="1385" y="801"/>
                    </a:lnTo>
                    <a:lnTo>
                      <a:pt x="1390" y="819"/>
                    </a:lnTo>
                    <a:lnTo>
                      <a:pt x="1395" y="837"/>
                    </a:lnTo>
                    <a:lnTo>
                      <a:pt x="1400" y="855"/>
                    </a:lnTo>
                    <a:lnTo>
                      <a:pt x="1405" y="872"/>
                    </a:lnTo>
                    <a:lnTo>
                      <a:pt x="1410" y="889"/>
                    </a:lnTo>
                    <a:lnTo>
                      <a:pt x="1415" y="906"/>
                    </a:lnTo>
                    <a:lnTo>
                      <a:pt x="1420" y="923"/>
                    </a:lnTo>
                    <a:lnTo>
                      <a:pt x="1425" y="940"/>
                    </a:lnTo>
                    <a:lnTo>
                      <a:pt x="1430" y="957"/>
                    </a:lnTo>
                    <a:lnTo>
                      <a:pt x="1435" y="976"/>
                    </a:lnTo>
                    <a:lnTo>
                      <a:pt x="1440" y="994"/>
                    </a:lnTo>
                    <a:lnTo>
                      <a:pt x="1445" y="1011"/>
                    </a:lnTo>
                    <a:lnTo>
                      <a:pt x="1450" y="1027"/>
                    </a:lnTo>
                    <a:lnTo>
                      <a:pt x="1455" y="1042"/>
                    </a:lnTo>
                    <a:lnTo>
                      <a:pt x="1460" y="1058"/>
                    </a:lnTo>
                    <a:lnTo>
                      <a:pt x="1465" y="1072"/>
                    </a:lnTo>
                    <a:lnTo>
                      <a:pt x="1470" y="1086"/>
                    </a:lnTo>
                    <a:lnTo>
                      <a:pt x="1475" y="1100"/>
                    </a:lnTo>
                    <a:lnTo>
                      <a:pt x="1480" y="1113"/>
                    </a:lnTo>
                    <a:lnTo>
                      <a:pt x="1485" y="1126"/>
                    </a:lnTo>
                    <a:lnTo>
                      <a:pt x="1490" y="1138"/>
                    </a:lnTo>
                    <a:lnTo>
                      <a:pt x="1495" y="1150"/>
                    </a:lnTo>
                    <a:lnTo>
                      <a:pt x="1500" y="1161"/>
                    </a:lnTo>
                    <a:lnTo>
                      <a:pt x="1505" y="1172"/>
                    </a:lnTo>
                    <a:lnTo>
                      <a:pt x="1510" y="1183"/>
                    </a:lnTo>
                    <a:lnTo>
                      <a:pt x="1514" y="1194"/>
                    </a:lnTo>
                    <a:lnTo>
                      <a:pt x="1520" y="1203"/>
                    </a:lnTo>
                    <a:lnTo>
                      <a:pt x="1525" y="1213"/>
                    </a:lnTo>
                    <a:lnTo>
                      <a:pt x="1530" y="1222"/>
                    </a:lnTo>
                    <a:lnTo>
                      <a:pt x="1535" y="1231"/>
                    </a:lnTo>
                    <a:lnTo>
                      <a:pt x="1539" y="1239"/>
                    </a:lnTo>
                    <a:lnTo>
                      <a:pt x="1544" y="1248"/>
                    </a:lnTo>
                    <a:lnTo>
                      <a:pt x="1550" y="1256"/>
                    </a:lnTo>
                    <a:lnTo>
                      <a:pt x="1555" y="1264"/>
                    </a:lnTo>
                    <a:lnTo>
                      <a:pt x="1560" y="1271"/>
                    </a:lnTo>
                    <a:lnTo>
                      <a:pt x="1564" y="1278"/>
                    </a:lnTo>
                    <a:lnTo>
                      <a:pt x="1569" y="1285"/>
                    </a:lnTo>
                    <a:lnTo>
                      <a:pt x="1575" y="1292"/>
                    </a:lnTo>
                    <a:lnTo>
                      <a:pt x="1580" y="1298"/>
                    </a:lnTo>
                    <a:lnTo>
                      <a:pt x="1584" y="1304"/>
                    </a:lnTo>
                    <a:lnTo>
                      <a:pt x="1589" y="1310"/>
                    </a:lnTo>
                    <a:lnTo>
                      <a:pt x="1594" y="1316"/>
                    </a:lnTo>
                    <a:lnTo>
                      <a:pt x="1600" y="1321"/>
                    </a:lnTo>
                    <a:lnTo>
                      <a:pt x="1605" y="1326"/>
                    </a:lnTo>
                    <a:lnTo>
                      <a:pt x="1609" y="1331"/>
                    </a:lnTo>
                    <a:lnTo>
                      <a:pt x="1614" y="1336"/>
                    </a:lnTo>
                    <a:lnTo>
                      <a:pt x="1619" y="1341"/>
                    </a:lnTo>
                    <a:lnTo>
                      <a:pt x="1624" y="1345"/>
                    </a:lnTo>
                    <a:lnTo>
                      <a:pt x="1630" y="1349"/>
                    </a:lnTo>
                    <a:lnTo>
                      <a:pt x="1634" y="1353"/>
                    </a:lnTo>
                    <a:lnTo>
                      <a:pt x="1639" y="1358"/>
                    </a:lnTo>
                    <a:lnTo>
                      <a:pt x="1644" y="1362"/>
                    </a:lnTo>
                    <a:lnTo>
                      <a:pt x="1649" y="1365"/>
                    </a:lnTo>
                    <a:lnTo>
                      <a:pt x="1654" y="1368"/>
                    </a:lnTo>
                    <a:lnTo>
                      <a:pt x="1659" y="1372"/>
                    </a:lnTo>
                    <a:lnTo>
                      <a:pt x="1664" y="1375"/>
                    </a:lnTo>
                    <a:lnTo>
                      <a:pt x="1669" y="1377"/>
                    </a:lnTo>
                    <a:lnTo>
                      <a:pt x="1674" y="1380"/>
                    </a:lnTo>
                    <a:lnTo>
                      <a:pt x="1679" y="1382"/>
                    </a:lnTo>
                    <a:lnTo>
                      <a:pt x="1684" y="1384"/>
                    </a:lnTo>
                    <a:lnTo>
                      <a:pt x="1689" y="1387"/>
                    </a:lnTo>
                    <a:lnTo>
                      <a:pt x="1694" y="1389"/>
                    </a:lnTo>
                    <a:lnTo>
                      <a:pt x="1699" y="1391"/>
                    </a:lnTo>
                    <a:lnTo>
                      <a:pt x="1704" y="1394"/>
                    </a:lnTo>
                    <a:lnTo>
                      <a:pt x="1709" y="1395"/>
                    </a:lnTo>
                    <a:lnTo>
                      <a:pt x="1714" y="1397"/>
                    </a:lnTo>
                    <a:lnTo>
                      <a:pt x="1719" y="1400"/>
                    </a:lnTo>
                    <a:lnTo>
                      <a:pt x="1724" y="1401"/>
                    </a:lnTo>
                    <a:lnTo>
                      <a:pt x="1729" y="1403"/>
                    </a:lnTo>
                    <a:lnTo>
                      <a:pt x="1734" y="1405"/>
                    </a:lnTo>
                    <a:lnTo>
                      <a:pt x="1739" y="1407"/>
                    </a:lnTo>
                    <a:lnTo>
                      <a:pt x="1744" y="1408"/>
                    </a:lnTo>
                    <a:lnTo>
                      <a:pt x="1749" y="1410"/>
                    </a:lnTo>
                    <a:lnTo>
                      <a:pt x="1754" y="1411"/>
                    </a:lnTo>
                    <a:lnTo>
                      <a:pt x="1759" y="1413"/>
                    </a:lnTo>
                    <a:lnTo>
                      <a:pt x="1764" y="1414"/>
                    </a:lnTo>
                    <a:lnTo>
                      <a:pt x="1769" y="1415"/>
                    </a:lnTo>
                    <a:lnTo>
                      <a:pt x="1774" y="1417"/>
                    </a:lnTo>
                    <a:lnTo>
                      <a:pt x="1779" y="1417"/>
                    </a:lnTo>
                    <a:lnTo>
                      <a:pt x="1784" y="1419"/>
                    </a:lnTo>
                    <a:lnTo>
                      <a:pt x="1789" y="1420"/>
                    </a:lnTo>
                    <a:lnTo>
                      <a:pt x="1794" y="1421"/>
                    </a:lnTo>
                    <a:lnTo>
                      <a:pt x="1799" y="1422"/>
                    </a:lnTo>
                    <a:lnTo>
                      <a:pt x="1804" y="1423"/>
                    </a:lnTo>
                    <a:lnTo>
                      <a:pt x="1809" y="1424"/>
                    </a:lnTo>
                    <a:lnTo>
                      <a:pt x="1814" y="1426"/>
                    </a:lnTo>
                    <a:lnTo>
                      <a:pt x="1818" y="1426"/>
                    </a:lnTo>
                    <a:lnTo>
                      <a:pt x="1824" y="1427"/>
                    </a:lnTo>
                    <a:lnTo>
                      <a:pt x="1829" y="1428"/>
                    </a:lnTo>
                    <a:lnTo>
                      <a:pt x="1834" y="1429"/>
                    </a:lnTo>
                    <a:lnTo>
                      <a:pt x="1839" y="1430"/>
                    </a:lnTo>
                    <a:lnTo>
                      <a:pt x="1843" y="1431"/>
                    </a:lnTo>
                    <a:lnTo>
                      <a:pt x="1849" y="1432"/>
                    </a:lnTo>
                    <a:lnTo>
                      <a:pt x="1854" y="1433"/>
                    </a:lnTo>
                    <a:lnTo>
                      <a:pt x="1859" y="1433"/>
                    </a:lnTo>
                    <a:lnTo>
                      <a:pt x="1864" y="1434"/>
                    </a:lnTo>
                    <a:lnTo>
                      <a:pt x="1868" y="1435"/>
                    </a:lnTo>
                    <a:lnTo>
                      <a:pt x="1873" y="1436"/>
                    </a:lnTo>
                    <a:lnTo>
                      <a:pt x="1879" y="1436"/>
                    </a:lnTo>
                    <a:lnTo>
                      <a:pt x="1884" y="1437"/>
                    </a:lnTo>
                    <a:lnTo>
                      <a:pt x="1888" y="1437"/>
                    </a:lnTo>
                    <a:lnTo>
                      <a:pt x="1893" y="1438"/>
                    </a:lnTo>
                    <a:lnTo>
                      <a:pt x="1898" y="1439"/>
                    </a:lnTo>
                    <a:lnTo>
                      <a:pt x="1904" y="1439"/>
                    </a:lnTo>
                    <a:lnTo>
                      <a:pt x="1909" y="1440"/>
                    </a:lnTo>
                    <a:lnTo>
                      <a:pt x="1913" y="1440"/>
                    </a:lnTo>
                    <a:lnTo>
                      <a:pt x="1918" y="1441"/>
                    </a:lnTo>
                    <a:lnTo>
                      <a:pt x="1923" y="1441"/>
                    </a:lnTo>
                    <a:lnTo>
                      <a:pt x="1929" y="1442"/>
                    </a:lnTo>
                    <a:lnTo>
                      <a:pt x="1934" y="1443"/>
                    </a:lnTo>
                    <a:lnTo>
                      <a:pt x="1938" y="1443"/>
                    </a:lnTo>
                    <a:lnTo>
                      <a:pt x="1943" y="1443"/>
                    </a:lnTo>
                    <a:lnTo>
                      <a:pt x="1948" y="1443"/>
                    </a:lnTo>
                    <a:lnTo>
                      <a:pt x="1953" y="1444"/>
                    </a:lnTo>
                    <a:lnTo>
                      <a:pt x="1958" y="1444"/>
                    </a:lnTo>
                    <a:lnTo>
                      <a:pt x="1963" y="1445"/>
                    </a:lnTo>
                    <a:lnTo>
                      <a:pt x="1968" y="1445"/>
                    </a:lnTo>
                    <a:lnTo>
                      <a:pt x="1973" y="1446"/>
                    </a:lnTo>
                    <a:lnTo>
                      <a:pt x="1978" y="1446"/>
                    </a:lnTo>
                    <a:lnTo>
                      <a:pt x="1983" y="1446"/>
                    </a:lnTo>
                    <a:lnTo>
                      <a:pt x="1988" y="1446"/>
                    </a:lnTo>
                    <a:lnTo>
                      <a:pt x="1993" y="1446"/>
                    </a:lnTo>
                    <a:lnTo>
                      <a:pt x="1998" y="1447"/>
                    </a:lnTo>
                    <a:lnTo>
                      <a:pt x="2003" y="1447"/>
                    </a:lnTo>
                    <a:lnTo>
                      <a:pt x="2008" y="1448"/>
                    </a:lnTo>
                    <a:lnTo>
                      <a:pt x="2013" y="1448"/>
                    </a:lnTo>
                    <a:lnTo>
                      <a:pt x="2018" y="1448"/>
                    </a:lnTo>
                    <a:lnTo>
                      <a:pt x="2023" y="1449"/>
                    </a:lnTo>
                    <a:lnTo>
                      <a:pt x="2028" y="1449"/>
                    </a:lnTo>
                    <a:lnTo>
                      <a:pt x="2033" y="1449"/>
                    </a:lnTo>
                    <a:lnTo>
                      <a:pt x="2038" y="1449"/>
                    </a:lnTo>
                    <a:lnTo>
                      <a:pt x="2043" y="1449"/>
                    </a:lnTo>
                    <a:lnTo>
                      <a:pt x="2048" y="1450"/>
                    </a:lnTo>
                    <a:lnTo>
                      <a:pt x="2053" y="1450"/>
                    </a:lnTo>
                    <a:lnTo>
                      <a:pt x="2058" y="1450"/>
                    </a:lnTo>
                    <a:lnTo>
                      <a:pt x="2063" y="1451"/>
                    </a:lnTo>
                    <a:lnTo>
                      <a:pt x="2068" y="1451"/>
                    </a:lnTo>
                    <a:lnTo>
                      <a:pt x="2073" y="1451"/>
                    </a:lnTo>
                    <a:lnTo>
                      <a:pt x="2078" y="1451"/>
                    </a:lnTo>
                    <a:lnTo>
                      <a:pt x="2083" y="1452"/>
                    </a:lnTo>
                    <a:lnTo>
                      <a:pt x="2088" y="1452"/>
                    </a:lnTo>
                    <a:lnTo>
                      <a:pt x="2093" y="1452"/>
                    </a:lnTo>
                    <a:lnTo>
                      <a:pt x="2097" y="1452"/>
                    </a:lnTo>
                    <a:lnTo>
                      <a:pt x="2103" y="1452"/>
                    </a:lnTo>
                    <a:lnTo>
                      <a:pt x="2108" y="1452"/>
                    </a:lnTo>
                    <a:lnTo>
                      <a:pt x="2113" y="1452"/>
                    </a:lnTo>
                    <a:lnTo>
                      <a:pt x="2118" y="1452"/>
                    </a:lnTo>
                    <a:lnTo>
                      <a:pt x="2122" y="1452"/>
                    </a:lnTo>
                    <a:lnTo>
                      <a:pt x="2128" y="1452"/>
                    </a:lnTo>
                    <a:lnTo>
                      <a:pt x="2133" y="1453"/>
                    </a:lnTo>
                    <a:lnTo>
                      <a:pt x="2138" y="1453"/>
                    </a:lnTo>
                    <a:lnTo>
                      <a:pt x="2143" y="1453"/>
                    </a:lnTo>
                    <a:lnTo>
                      <a:pt x="2147" y="1453"/>
                    </a:lnTo>
                    <a:lnTo>
                      <a:pt x="2153" y="1453"/>
                    </a:lnTo>
                    <a:lnTo>
                      <a:pt x="2158" y="1454"/>
                    </a:lnTo>
                    <a:lnTo>
                      <a:pt x="2163" y="1454"/>
                    </a:lnTo>
                    <a:lnTo>
                      <a:pt x="2167" y="1454"/>
                    </a:lnTo>
                    <a:lnTo>
                      <a:pt x="2172" y="1454"/>
                    </a:lnTo>
                    <a:lnTo>
                      <a:pt x="2177" y="1454"/>
                    </a:lnTo>
                    <a:lnTo>
                      <a:pt x="2183" y="1454"/>
                    </a:lnTo>
                    <a:lnTo>
                      <a:pt x="2188" y="1455"/>
                    </a:lnTo>
                    <a:lnTo>
                      <a:pt x="2192" y="1455"/>
                    </a:lnTo>
                    <a:lnTo>
                      <a:pt x="2197" y="1455"/>
                    </a:lnTo>
                    <a:lnTo>
                      <a:pt x="2202" y="1455"/>
                    </a:lnTo>
                    <a:lnTo>
                      <a:pt x="2208" y="1455"/>
                    </a:lnTo>
                    <a:lnTo>
                      <a:pt x="2213" y="1456"/>
                    </a:lnTo>
                    <a:lnTo>
                      <a:pt x="2217" y="1456"/>
                    </a:lnTo>
                    <a:lnTo>
                      <a:pt x="2222" y="1456"/>
                    </a:lnTo>
                    <a:lnTo>
                      <a:pt x="2227" y="1456"/>
                    </a:lnTo>
                    <a:lnTo>
                      <a:pt x="2233" y="1456"/>
                    </a:lnTo>
                    <a:lnTo>
                      <a:pt x="2237" y="1456"/>
                    </a:lnTo>
                    <a:lnTo>
                      <a:pt x="2242" y="1456"/>
                    </a:lnTo>
                    <a:lnTo>
                      <a:pt x="2247" y="1456"/>
                    </a:lnTo>
                    <a:lnTo>
                      <a:pt x="2252" y="1456"/>
                    </a:lnTo>
                    <a:lnTo>
                      <a:pt x="2257" y="1456"/>
                    </a:lnTo>
                    <a:lnTo>
                      <a:pt x="2262" y="1457"/>
                    </a:lnTo>
                    <a:lnTo>
                      <a:pt x="2267" y="1457"/>
                    </a:lnTo>
                    <a:lnTo>
                      <a:pt x="2272" y="1457"/>
                    </a:lnTo>
                    <a:lnTo>
                      <a:pt x="2277" y="1457"/>
                    </a:lnTo>
                    <a:lnTo>
                      <a:pt x="2282" y="1457"/>
                    </a:lnTo>
                    <a:lnTo>
                      <a:pt x="2287" y="1457"/>
                    </a:lnTo>
                    <a:lnTo>
                      <a:pt x="2292" y="1458"/>
                    </a:lnTo>
                    <a:lnTo>
                      <a:pt x="2297" y="1458"/>
                    </a:lnTo>
                    <a:lnTo>
                      <a:pt x="2302" y="1458"/>
                    </a:lnTo>
                    <a:lnTo>
                      <a:pt x="2307" y="1458"/>
                    </a:lnTo>
                    <a:lnTo>
                      <a:pt x="2312" y="1458"/>
                    </a:lnTo>
                    <a:lnTo>
                      <a:pt x="2317" y="1458"/>
                    </a:lnTo>
                    <a:lnTo>
                      <a:pt x="2322" y="1458"/>
                    </a:lnTo>
                    <a:lnTo>
                      <a:pt x="2327" y="1458"/>
                    </a:lnTo>
                    <a:lnTo>
                      <a:pt x="2332" y="1459"/>
                    </a:lnTo>
                    <a:lnTo>
                      <a:pt x="2337" y="1459"/>
                    </a:lnTo>
                    <a:lnTo>
                      <a:pt x="2342" y="1459"/>
                    </a:lnTo>
                    <a:lnTo>
                      <a:pt x="2347" y="1459"/>
                    </a:lnTo>
                    <a:lnTo>
                      <a:pt x="2352" y="1459"/>
                    </a:lnTo>
                    <a:lnTo>
                      <a:pt x="2357" y="1459"/>
                    </a:lnTo>
                    <a:lnTo>
                      <a:pt x="2362" y="1459"/>
                    </a:lnTo>
                    <a:lnTo>
                      <a:pt x="2367" y="1459"/>
                    </a:lnTo>
                    <a:lnTo>
                      <a:pt x="2372" y="1459"/>
                    </a:lnTo>
                    <a:lnTo>
                      <a:pt x="2377" y="1459"/>
                    </a:lnTo>
                    <a:lnTo>
                      <a:pt x="2382" y="1459"/>
                    </a:lnTo>
                    <a:lnTo>
                      <a:pt x="2387" y="1459"/>
                    </a:lnTo>
                    <a:lnTo>
                      <a:pt x="2392" y="1459"/>
                    </a:lnTo>
                    <a:lnTo>
                      <a:pt x="2397" y="1459"/>
                    </a:lnTo>
                    <a:lnTo>
                      <a:pt x="2401" y="1459"/>
                    </a:lnTo>
                    <a:lnTo>
                      <a:pt x="2407" y="1459"/>
                    </a:lnTo>
                    <a:lnTo>
                      <a:pt x="2412" y="1459"/>
                    </a:lnTo>
                    <a:lnTo>
                      <a:pt x="2417" y="1459"/>
                    </a:lnTo>
                    <a:lnTo>
                      <a:pt x="2422" y="1460"/>
                    </a:lnTo>
                    <a:lnTo>
                      <a:pt x="2426" y="1460"/>
                    </a:lnTo>
                    <a:lnTo>
                      <a:pt x="2432" y="1460"/>
                    </a:lnTo>
                    <a:lnTo>
                      <a:pt x="2437" y="1460"/>
                    </a:lnTo>
                    <a:lnTo>
                      <a:pt x="2442" y="1460"/>
                    </a:lnTo>
                    <a:lnTo>
                      <a:pt x="2446" y="1460"/>
                    </a:lnTo>
                    <a:lnTo>
                      <a:pt x="2451" y="1460"/>
                    </a:lnTo>
                    <a:lnTo>
                      <a:pt x="2457" y="1460"/>
                    </a:lnTo>
                    <a:lnTo>
                      <a:pt x="2462" y="1460"/>
                    </a:lnTo>
                    <a:lnTo>
                      <a:pt x="2467" y="1460"/>
                    </a:lnTo>
                    <a:lnTo>
                      <a:pt x="2471" y="1460"/>
                    </a:lnTo>
                    <a:lnTo>
                      <a:pt x="2476" y="1460"/>
                    </a:lnTo>
                    <a:lnTo>
                      <a:pt x="2481" y="1460"/>
                    </a:lnTo>
                    <a:lnTo>
                      <a:pt x="2487" y="1460"/>
                    </a:lnTo>
                    <a:lnTo>
                      <a:pt x="2492" y="1461"/>
                    </a:lnTo>
                    <a:lnTo>
                      <a:pt x="2496" y="1460"/>
                    </a:lnTo>
                    <a:lnTo>
                      <a:pt x="2501" y="1461"/>
                    </a:lnTo>
                    <a:lnTo>
                      <a:pt x="2506" y="1461"/>
                    </a:lnTo>
                    <a:lnTo>
                      <a:pt x="2512" y="1461"/>
                    </a:lnTo>
                    <a:lnTo>
                      <a:pt x="2516" y="1461"/>
                    </a:lnTo>
                    <a:lnTo>
                      <a:pt x="2521" y="1461"/>
                    </a:lnTo>
                    <a:lnTo>
                      <a:pt x="2526" y="1461"/>
                    </a:lnTo>
                    <a:lnTo>
                      <a:pt x="2531" y="1461"/>
                    </a:lnTo>
                    <a:lnTo>
                      <a:pt x="2537" y="1461"/>
                    </a:lnTo>
                    <a:lnTo>
                      <a:pt x="2541" y="1461"/>
                    </a:lnTo>
                    <a:lnTo>
                      <a:pt x="2546" y="1461"/>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8" name="Freeform 98">
                <a:extLst>
                  <a:ext uri="{FF2B5EF4-FFF2-40B4-BE49-F238E27FC236}">
                    <a16:creationId xmlns:a16="http://schemas.microsoft.com/office/drawing/2014/main" id="{00000000-0008-0000-0500-00008A000000}"/>
                  </a:ext>
                </a:extLst>
              </xdr:cNvPr>
              <xdr:cNvSpPr>
                <a:spLocks/>
              </xdr:cNvSpPr>
            </xdr:nvSpPr>
            <xdr:spPr bwMode="auto">
              <a:xfrm>
                <a:off x="6499392" y="4993670"/>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1"/>
                    </a:lnTo>
                    <a:lnTo>
                      <a:pt x="135" y="1"/>
                    </a:lnTo>
                    <a:lnTo>
                      <a:pt x="140" y="1"/>
                    </a:lnTo>
                    <a:lnTo>
                      <a:pt x="145" y="1"/>
                    </a:lnTo>
                    <a:lnTo>
                      <a:pt x="150" y="1"/>
                    </a:lnTo>
                    <a:lnTo>
                      <a:pt x="155" y="1"/>
                    </a:lnTo>
                    <a:lnTo>
                      <a:pt x="160" y="1"/>
                    </a:lnTo>
                    <a:lnTo>
                      <a:pt x="165" y="1"/>
                    </a:lnTo>
                    <a:lnTo>
                      <a:pt x="170" y="1"/>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3"/>
                    </a:lnTo>
                    <a:lnTo>
                      <a:pt x="299" y="3"/>
                    </a:lnTo>
                    <a:lnTo>
                      <a:pt x="304" y="3"/>
                    </a:lnTo>
                    <a:lnTo>
                      <a:pt x="309" y="3"/>
                    </a:lnTo>
                    <a:lnTo>
                      <a:pt x="314" y="2"/>
                    </a:lnTo>
                    <a:lnTo>
                      <a:pt x="320" y="2"/>
                    </a:lnTo>
                    <a:lnTo>
                      <a:pt x="324" y="2"/>
                    </a:lnTo>
                    <a:lnTo>
                      <a:pt x="329" y="2"/>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4"/>
                    </a:lnTo>
                    <a:lnTo>
                      <a:pt x="678" y="4"/>
                    </a:lnTo>
                    <a:lnTo>
                      <a:pt x="683" y="4"/>
                    </a:lnTo>
                    <a:lnTo>
                      <a:pt x="688" y="4"/>
                    </a:lnTo>
                    <a:lnTo>
                      <a:pt x="693" y="4"/>
                    </a:lnTo>
                    <a:lnTo>
                      <a:pt x="698" y="4"/>
                    </a:lnTo>
                    <a:lnTo>
                      <a:pt x="703" y="4"/>
                    </a:lnTo>
                    <a:lnTo>
                      <a:pt x="708" y="4"/>
                    </a:lnTo>
                    <a:lnTo>
                      <a:pt x="713" y="4"/>
                    </a:lnTo>
                    <a:lnTo>
                      <a:pt x="718" y="4"/>
                    </a:lnTo>
                    <a:lnTo>
                      <a:pt x="723" y="4"/>
                    </a:lnTo>
                    <a:lnTo>
                      <a:pt x="728" y="4"/>
                    </a:lnTo>
                    <a:lnTo>
                      <a:pt x="733" y="4"/>
                    </a:lnTo>
                    <a:lnTo>
                      <a:pt x="738" y="4"/>
                    </a:lnTo>
                    <a:lnTo>
                      <a:pt x="743" y="4"/>
                    </a:lnTo>
                    <a:lnTo>
                      <a:pt x="748" y="4"/>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6"/>
                    </a:lnTo>
                    <a:lnTo>
                      <a:pt x="932" y="6"/>
                    </a:lnTo>
                    <a:lnTo>
                      <a:pt x="937" y="6"/>
                    </a:lnTo>
                    <a:lnTo>
                      <a:pt x="942" y="6"/>
                    </a:lnTo>
                    <a:lnTo>
                      <a:pt x="947" y="5"/>
                    </a:lnTo>
                    <a:lnTo>
                      <a:pt x="952" y="5"/>
                    </a:lnTo>
                    <a:lnTo>
                      <a:pt x="957" y="5"/>
                    </a:lnTo>
                    <a:lnTo>
                      <a:pt x="962" y="5"/>
                    </a:lnTo>
                    <a:lnTo>
                      <a:pt x="967" y="6"/>
                    </a:lnTo>
                    <a:lnTo>
                      <a:pt x="972" y="5"/>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8"/>
                    </a:lnTo>
                    <a:lnTo>
                      <a:pt x="1461" y="8"/>
                    </a:lnTo>
                    <a:lnTo>
                      <a:pt x="1465" y="8"/>
                    </a:lnTo>
                    <a:lnTo>
                      <a:pt x="1470" y="8"/>
                    </a:lnTo>
                    <a:lnTo>
                      <a:pt x="1475" y="8"/>
                    </a:lnTo>
                    <a:lnTo>
                      <a:pt x="1481" y="8"/>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8"/>
                    </a:lnTo>
                    <a:lnTo>
                      <a:pt x="1645" y="8"/>
                    </a:lnTo>
                    <a:lnTo>
                      <a:pt x="1649" y="8"/>
                    </a:lnTo>
                    <a:lnTo>
                      <a:pt x="1655" y="8"/>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39" name="Freeform 99">
                <a:extLst>
                  <a:ext uri="{FF2B5EF4-FFF2-40B4-BE49-F238E27FC236}">
                    <a16:creationId xmlns:a16="http://schemas.microsoft.com/office/drawing/2014/main" id="{00000000-0008-0000-0500-00008B000000}"/>
                  </a:ext>
                </a:extLst>
              </xdr:cNvPr>
              <xdr:cNvSpPr>
                <a:spLocks/>
              </xdr:cNvSpPr>
            </xdr:nvSpPr>
            <xdr:spPr bwMode="auto">
              <a:xfrm>
                <a:off x="4672393" y="2685471"/>
                <a:ext cx="1826999" cy="2320899"/>
              </a:xfrm>
              <a:custGeom>
                <a:avLst/>
                <a:gdLst>
                  <a:gd name="T0" fmla="*/ 2147483647 w 2546"/>
                  <a:gd name="T1" fmla="*/ 2147483647 h 1462"/>
                  <a:gd name="T2" fmla="*/ 2147483647 w 2546"/>
                  <a:gd name="T3" fmla="*/ 2147483647 h 1462"/>
                  <a:gd name="T4" fmla="*/ 2147483647 w 2546"/>
                  <a:gd name="T5" fmla="*/ 2147483647 h 1462"/>
                  <a:gd name="T6" fmla="*/ 2147483647 w 2546"/>
                  <a:gd name="T7" fmla="*/ 2147483647 h 1462"/>
                  <a:gd name="T8" fmla="*/ 2147483647 w 2546"/>
                  <a:gd name="T9" fmla="*/ 2147483647 h 1462"/>
                  <a:gd name="T10" fmla="*/ 2147483647 w 2546"/>
                  <a:gd name="T11" fmla="*/ 2147483647 h 1462"/>
                  <a:gd name="T12" fmla="*/ 2147483647 w 2546"/>
                  <a:gd name="T13" fmla="*/ 2147483647 h 1462"/>
                  <a:gd name="T14" fmla="*/ 2147483647 w 2546"/>
                  <a:gd name="T15" fmla="*/ 2147483647 h 1462"/>
                  <a:gd name="T16" fmla="*/ 2147483647 w 2546"/>
                  <a:gd name="T17" fmla="*/ 2147483647 h 1462"/>
                  <a:gd name="T18" fmla="*/ 2147483647 w 2546"/>
                  <a:gd name="T19" fmla="*/ 2147483647 h 1462"/>
                  <a:gd name="T20" fmla="*/ 2147483647 w 2546"/>
                  <a:gd name="T21" fmla="*/ 2147483647 h 1462"/>
                  <a:gd name="T22" fmla="*/ 2147483647 w 2546"/>
                  <a:gd name="T23" fmla="*/ 2147483647 h 1462"/>
                  <a:gd name="T24" fmla="*/ 2147483647 w 2546"/>
                  <a:gd name="T25" fmla="*/ 2147483647 h 1462"/>
                  <a:gd name="T26" fmla="*/ 2147483647 w 2546"/>
                  <a:gd name="T27" fmla="*/ 2147483647 h 1462"/>
                  <a:gd name="T28" fmla="*/ 2147483647 w 2546"/>
                  <a:gd name="T29" fmla="*/ 2147483647 h 1462"/>
                  <a:gd name="T30" fmla="*/ 2147483647 w 2546"/>
                  <a:gd name="T31" fmla="*/ 2147483647 h 1462"/>
                  <a:gd name="T32" fmla="*/ 2147483647 w 2546"/>
                  <a:gd name="T33" fmla="*/ 2147483647 h 1462"/>
                  <a:gd name="T34" fmla="*/ 2147483647 w 2546"/>
                  <a:gd name="T35" fmla="*/ 2147483647 h 1462"/>
                  <a:gd name="T36" fmla="*/ 2147483647 w 2546"/>
                  <a:gd name="T37" fmla="*/ 2147483647 h 1462"/>
                  <a:gd name="T38" fmla="*/ 2147483647 w 2546"/>
                  <a:gd name="T39" fmla="*/ 2147483647 h 1462"/>
                  <a:gd name="T40" fmla="*/ 2147483647 w 2546"/>
                  <a:gd name="T41" fmla="*/ 2147483647 h 1462"/>
                  <a:gd name="T42" fmla="*/ 2147483647 w 2546"/>
                  <a:gd name="T43" fmla="*/ 2147483647 h 1462"/>
                  <a:gd name="T44" fmla="*/ 2147483647 w 2546"/>
                  <a:gd name="T45" fmla="*/ 2147483647 h 1462"/>
                  <a:gd name="T46" fmla="*/ 2147483647 w 2546"/>
                  <a:gd name="T47" fmla="*/ 2147483647 h 1462"/>
                  <a:gd name="T48" fmla="*/ 2147483647 w 2546"/>
                  <a:gd name="T49" fmla="*/ 2147483647 h 1462"/>
                  <a:gd name="T50" fmla="*/ 2147483647 w 2546"/>
                  <a:gd name="T51" fmla="*/ 2147483647 h 1462"/>
                  <a:gd name="T52" fmla="*/ 2147483647 w 2546"/>
                  <a:gd name="T53" fmla="*/ 2147483647 h 1462"/>
                  <a:gd name="T54" fmla="*/ 2147483647 w 2546"/>
                  <a:gd name="T55" fmla="*/ 2147483647 h 1462"/>
                  <a:gd name="T56" fmla="*/ 2147483647 w 2546"/>
                  <a:gd name="T57" fmla="*/ 2147483647 h 1462"/>
                  <a:gd name="T58" fmla="*/ 2147483647 w 2546"/>
                  <a:gd name="T59" fmla="*/ 2147483647 h 1462"/>
                  <a:gd name="T60" fmla="*/ 2147483647 w 2546"/>
                  <a:gd name="T61" fmla="*/ 2147483647 h 1462"/>
                  <a:gd name="T62" fmla="*/ 2147483647 w 2546"/>
                  <a:gd name="T63" fmla="*/ 2147483647 h 1462"/>
                  <a:gd name="T64" fmla="*/ 2147483647 w 2546"/>
                  <a:gd name="T65" fmla="*/ 2147483647 h 1462"/>
                  <a:gd name="T66" fmla="*/ 2147483647 w 2546"/>
                  <a:gd name="T67" fmla="*/ 2147483647 h 1462"/>
                  <a:gd name="T68" fmla="*/ 2147483647 w 2546"/>
                  <a:gd name="T69" fmla="*/ 2147483647 h 1462"/>
                  <a:gd name="T70" fmla="*/ 2147483647 w 2546"/>
                  <a:gd name="T71" fmla="*/ 2147483647 h 1462"/>
                  <a:gd name="T72" fmla="*/ 2147483647 w 2546"/>
                  <a:gd name="T73" fmla="*/ 2147483647 h 1462"/>
                  <a:gd name="T74" fmla="*/ 2147483647 w 2546"/>
                  <a:gd name="T75" fmla="*/ 2147483647 h 1462"/>
                  <a:gd name="T76" fmla="*/ 2147483647 w 2546"/>
                  <a:gd name="T77" fmla="*/ 2147483647 h 1462"/>
                  <a:gd name="T78" fmla="*/ 2147483647 w 2546"/>
                  <a:gd name="T79" fmla="*/ 2147483647 h 1462"/>
                  <a:gd name="T80" fmla="*/ 2147483647 w 2546"/>
                  <a:gd name="T81" fmla="*/ 2147483647 h 1462"/>
                  <a:gd name="T82" fmla="*/ 2147483647 w 2546"/>
                  <a:gd name="T83" fmla="*/ 2147483647 h 1462"/>
                  <a:gd name="T84" fmla="*/ 2147483647 w 2546"/>
                  <a:gd name="T85" fmla="*/ 2147483647 h 1462"/>
                  <a:gd name="T86" fmla="*/ 2147483647 w 2546"/>
                  <a:gd name="T87" fmla="*/ 2147483647 h 1462"/>
                  <a:gd name="T88" fmla="*/ 2147483647 w 2546"/>
                  <a:gd name="T89" fmla="*/ 2147483647 h 1462"/>
                  <a:gd name="T90" fmla="*/ 2147483647 w 2546"/>
                  <a:gd name="T91" fmla="*/ 2147483647 h 1462"/>
                  <a:gd name="T92" fmla="*/ 2147483647 w 2546"/>
                  <a:gd name="T93" fmla="*/ 2147483647 h 1462"/>
                  <a:gd name="T94" fmla="*/ 2147483647 w 2546"/>
                  <a:gd name="T95" fmla="*/ 2147483647 h 1462"/>
                  <a:gd name="T96" fmla="*/ 2147483647 w 2546"/>
                  <a:gd name="T97" fmla="*/ 2147483647 h 1462"/>
                  <a:gd name="T98" fmla="*/ 2147483647 w 2546"/>
                  <a:gd name="T99" fmla="*/ 2147483647 h 1462"/>
                  <a:gd name="T100" fmla="*/ 2147483647 w 2546"/>
                  <a:gd name="T101" fmla="*/ 2147483647 h 1462"/>
                  <a:gd name="T102" fmla="*/ 2147483647 w 2546"/>
                  <a:gd name="T103" fmla="*/ 2147483647 h 1462"/>
                  <a:gd name="T104" fmla="*/ 2147483647 w 2546"/>
                  <a:gd name="T105" fmla="*/ 2147483647 h 1462"/>
                  <a:gd name="T106" fmla="*/ 2147483647 w 2546"/>
                  <a:gd name="T107" fmla="*/ 2147483647 h 1462"/>
                  <a:gd name="T108" fmla="*/ 2147483647 w 2546"/>
                  <a:gd name="T109" fmla="*/ 2147483647 h 1462"/>
                  <a:gd name="T110" fmla="*/ 2147483647 w 2546"/>
                  <a:gd name="T111" fmla="*/ 2147483647 h 1462"/>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2">
                    <a:moveTo>
                      <a:pt x="0" y="1462"/>
                    </a:moveTo>
                    <a:lnTo>
                      <a:pt x="5" y="1462"/>
                    </a:lnTo>
                    <a:lnTo>
                      <a:pt x="10" y="1462"/>
                    </a:lnTo>
                    <a:lnTo>
                      <a:pt x="15" y="1462"/>
                    </a:lnTo>
                    <a:lnTo>
                      <a:pt x="20" y="1462"/>
                    </a:lnTo>
                    <a:lnTo>
                      <a:pt x="24" y="1462"/>
                    </a:lnTo>
                    <a:lnTo>
                      <a:pt x="30" y="1462"/>
                    </a:lnTo>
                    <a:lnTo>
                      <a:pt x="35" y="1462"/>
                    </a:lnTo>
                    <a:lnTo>
                      <a:pt x="40" y="1462"/>
                    </a:lnTo>
                    <a:lnTo>
                      <a:pt x="45" y="1462"/>
                    </a:lnTo>
                    <a:lnTo>
                      <a:pt x="49" y="1462"/>
                    </a:lnTo>
                    <a:lnTo>
                      <a:pt x="55" y="1462"/>
                    </a:lnTo>
                    <a:lnTo>
                      <a:pt x="60" y="1462"/>
                    </a:lnTo>
                    <a:lnTo>
                      <a:pt x="65" y="1462"/>
                    </a:lnTo>
                    <a:lnTo>
                      <a:pt x="70" y="1462"/>
                    </a:lnTo>
                    <a:lnTo>
                      <a:pt x="74" y="1462"/>
                    </a:lnTo>
                    <a:lnTo>
                      <a:pt x="79" y="1462"/>
                    </a:lnTo>
                    <a:lnTo>
                      <a:pt x="85" y="1462"/>
                    </a:lnTo>
                    <a:lnTo>
                      <a:pt x="90" y="1462"/>
                    </a:lnTo>
                    <a:lnTo>
                      <a:pt x="94" y="1462"/>
                    </a:lnTo>
                    <a:lnTo>
                      <a:pt x="99" y="1462"/>
                    </a:lnTo>
                    <a:lnTo>
                      <a:pt x="104" y="1462"/>
                    </a:lnTo>
                    <a:lnTo>
                      <a:pt x="110" y="1462"/>
                    </a:lnTo>
                    <a:lnTo>
                      <a:pt x="115" y="1462"/>
                    </a:lnTo>
                    <a:lnTo>
                      <a:pt x="119" y="1462"/>
                    </a:lnTo>
                    <a:lnTo>
                      <a:pt x="124" y="1462"/>
                    </a:lnTo>
                    <a:lnTo>
                      <a:pt x="129" y="1462"/>
                    </a:lnTo>
                    <a:lnTo>
                      <a:pt x="135" y="1462"/>
                    </a:lnTo>
                    <a:lnTo>
                      <a:pt x="140" y="1462"/>
                    </a:lnTo>
                    <a:lnTo>
                      <a:pt x="144" y="1462"/>
                    </a:lnTo>
                    <a:lnTo>
                      <a:pt x="149" y="1462"/>
                    </a:lnTo>
                    <a:lnTo>
                      <a:pt x="154" y="1462"/>
                    </a:lnTo>
                    <a:lnTo>
                      <a:pt x="159" y="1462"/>
                    </a:lnTo>
                    <a:lnTo>
                      <a:pt x="164" y="1462"/>
                    </a:lnTo>
                    <a:lnTo>
                      <a:pt x="169" y="1462"/>
                    </a:lnTo>
                    <a:lnTo>
                      <a:pt x="174" y="1462"/>
                    </a:lnTo>
                    <a:lnTo>
                      <a:pt x="179" y="1462"/>
                    </a:lnTo>
                    <a:lnTo>
                      <a:pt x="184" y="1462"/>
                    </a:lnTo>
                    <a:lnTo>
                      <a:pt x="189" y="1462"/>
                    </a:lnTo>
                    <a:lnTo>
                      <a:pt x="194" y="1462"/>
                    </a:lnTo>
                    <a:lnTo>
                      <a:pt x="199" y="1462"/>
                    </a:lnTo>
                    <a:lnTo>
                      <a:pt x="204" y="1462"/>
                    </a:lnTo>
                    <a:lnTo>
                      <a:pt x="209" y="1462"/>
                    </a:lnTo>
                    <a:lnTo>
                      <a:pt x="214" y="1462"/>
                    </a:lnTo>
                    <a:lnTo>
                      <a:pt x="219" y="1462"/>
                    </a:lnTo>
                    <a:lnTo>
                      <a:pt x="224" y="1462"/>
                    </a:lnTo>
                    <a:lnTo>
                      <a:pt x="229" y="1462"/>
                    </a:lnTo>
                    <a:lnTo>
                      <a:pt x="234" y="1462"/>
                    </a:lnTo>
                    <a:lnTo>
                      <a:pt x="239" y="1462"/>
                    </a:lnTo>
                    <a:lnTo>
                      <a:pt x="244" y="1462"/>
                    </a:lnTo>
                    <a:lnTo>
                      <a:pt x="249" y="1462"/>
                    </a:lnTo>
                    <a:lnTo>
                      <a:pt x="254" y="1462"/>
                    </a:lnTo>
                    <a:lnTo>
                      <a:pt x="259" y="1462"/>
                    </a:lnTo>
                    <a:lnTo>
                      <a:pt x="264" y="1462"/>
                    </a:lnTo>
                    <a:lnTo>
                      <a:pt x="269" y="1462"/>
                    </a:lnTo>
                    <a:lnTo>
                      <a:pt x="274" y="1462"/>
                    </a:lnTo>
                    <a:lnTo>
                      <a:pt x="279" y="1462"/>
                    </a:lnTo>
                    <a:lnTo>
                      <a:pt x="284" y="1462"/>
                    </a:lnTo>
                    <a:lnTo>
                      <a:pt x="289" y="1462"/>
                    </a:lnTo>
                    <a:lnTo>
                      <a:pt x="294" y="1462"/>
                    </a:lnTo>
                    <a:lnTo>
                      <a:pt x="299" y="1462"/>
                    </a:lnTo>
                    <a:lnTo>
                      <a:pt x="303" y="1462"/>
                    </a:lnTo>
                    <a:lnTo>
                      <a:pt x="309" y="1462"/>
                    </a:lnTo>
                    <a:lnTo>
                      <a:pt x="314" y="1462"/>
                    </a:lnTo>
                    <a:lnTo>
                      <a:pt x="319" y="1462"/>
                    </a:lnTo>
                    <a:lnTo>
                      <a:pt x="324" y="1462"/>
                    </a:lnTo>
                    <a:lnTo>
                      <a:pt x="328" y="1462"/>
                    </a:lnTo>
                    <a:lnTo>
                      <a:pt x="334" y="1462"/>
                    </a:lnTo>
                    <a:lnTo>
                      <a:pt x="339" y="1462"/>
                    </a:lnTo>
                    <a:lnTo>
                      <a:pt x="344" y="1462"/>
                    </a:lnTo>
                    <a:lnTo>
                      <a:pt x="349" y="1462"/>
                    </a:lnTo>
                    <a:lnTo>
                      <a:pt x="353" y="1462"/>
                    </a:lnTo>
                    <a:lnTo>
                      <a:pt x="359" y="1462"/>
                    </a:lnTo>
                    <a:lnTo>
                      <a:pt x="364" y="1462"/>
                    </a:lnTo>
                    <a:lnTo>
                      <a:pt x="369" y="1462"/>
                    </a:lnTo>
                    <a:lnTo>
                      <a:pt x="373" y="1462"/>
                    </a:lnTo>
                    <a:lnTo>
                      <a:pt x="378" y="1462"/>
                    </a:lnTo>
                    <a:lnTo>
                      <a:pt x="383" y="1462"/>
                    </a:lnTo>
                    <a:lnTo>
                      <a:pt x="389" y="1462"/>
                    </a:lnTo>
                    <a:lnTo>
                      <a:pt x="394" y="1462"/>
                    </a:lnTo>
                    <a:lnTo>
                      <a:pt x="398" y="1462"/>
                    </a:lnTo>
                    <a:lnTo>
                      <a:pt x="403" y="1462"/>
                    </a:lnTo>
                    <a:lnTo>
                      <a:pt x="408" y="1462"/>
                    </a:lnTo>
                    <a:lnTo>
                      <a:pt x="414" y="1462"/>
                    </a:lnTo>
                    <a:lnTo>
                      <a:pt x="419" y="1462"/>
                    </a:lnTo>
                    <a:lnTo>
                      <a:pt x="423" y="1462"/>
                    </a:lnTo>
                    <a:lnTo>
                      <a:pt x="428" y="1462"/>
                    </a:lnTo>
                    <a:lnTo>
                      <a:pt x="433" y="1462"/>
                    </a:lnTo>
                    <a:lnTo>
                      <a:pt x="439" y="1462"/>
                    </a:lnTo>
                    <a:lnTo>
                      <a:pt x="443" y="1462"/>
                    </a:lnTo>
                    <a:lnTo>
                      <a:pt x="448" y="1462"/>
                    </a:lnTo>
                    <a:lnTo>
                      <a:pt x="453" y="1462"/>
                    </a:lnTo>
                    <a:lnTo>
                      <a:pt x="458" y="1462"/>
                    </a:lnTo>
                    <a:lnTo>
                      <a:pt x="463" y="1462"/>
                    </a:lnTo>
                    <a:lnTo>
                      <a:pt x="468" y="1462"/>
                    </a:lnTo>
                    <a:lnTo>
                      <a:pt x="473" y="1462"/>
                    </a:lnTo>
                    <a:lnTo>
                      <a:pt x="478" y="1462"/>
                    </a:lnTo>
                    <a:lnTo>
                      <a:pt x="483" y="1462"/>
                    </a:lnTo>
                    <a:lnTo>
                      <a:pt x="488" y="1462"/>
                    </a:lnTo>
                    <a:lnTo>
                      <a:pt x="493" y="1462"/>
                    </a:lnTo>
                    <a:lnTo>
                      <a:pt x="498" y="1462"/>
                    </a:lnTo>
                    <a:lnTo>
                      <a:pt x="503" y="1462"/>
                    </a:lnTo>
                    <a:lnTo>
                      <a:pt x="508" y="1462"/>
                    </a:lnTo>
                    <a:lnTo>
                      <a:pt x="513" y="1462"/>
                    </a:lnTo>
                    <a:lnTo>
                      <a:pt x="518" y="1462"/>
                    </a:lnTo>
                    <a:lnTo>
                      <a:pt x="523" y="1462"/>
                    </a:lnTo>
                    <a:lnTo>
                      <a:pt x="528" y="1462"/>
                    </a:lnTo>
                    <a:lnTo>
                      <a:pt x="533" y="1462"/>
                    </a:lnTo>
                    <a:lnTo>
                      <a:pt x="538" y="1462"/>
                    </a:lnTo>
                    <a:lnTo>
                      <a:pt x="543" y="1462"/>
                    </a:lnTo>
                    <a:lnTo>
                      <a:pt x="548" y="1462"/>
                    </a:lnTo>
                    <a:lnTo>
                      <a:pt x="553" y="1462"/>
                    </a:lnTo>
                    <a:lnTo>
                      <a:pt x="558" y="1462"/>
                    </a:lnTo>
                    <a:lnTo>
                      <a:pt x="563" y="1462"/>
                    </a:lnTo>
                    <a:lnTo>
                      <a:pt x="568" y="1462"/>
                    </a:lnTo>
                    <a:lnTo>
                      <a:pt x="573" y="1462"/>
                    </a:lnTo>
                    <a:lnTo>
                      <a:pt x="578" y="1462"/>
                    </a:lnTo>
                    <a:lnTo>
                      <a:pt x="583" y="1462"/>
                    </a:lnTo>
                    <a:lnTo>
                      <a:pt x="588" y="1462"/>
                    </a:lnTo>
                    <a:lnTo>
                      <a:pt x="593" y="1462"/>
                    </a:lnTo>
                    <a:lnTo>
                      <a:pt x="598" y="1462"/>
                    </a:lnTo>
                    <a:lnTo>
                      <a:pt x="603" y="1462"/>
                    </a:lnTo>
                    <a:lnTo>
                      <a:pt x="607" y="1462"/>
                    </a:lnTo>
                    <a:lnTo>
                      <a:pt x="613" y="1462"/>
                    </a:lnTo>
                    <a:lnTo>
                      <a:pt x="618" y="1462"/>
                    </a:lnTo>
                    <a:lnTo>
                      <a:pt x="623" y="1462"/>
                    </a:lnTo>
                    <a:lnTo>
                      <a:pt x="628" y="1462"/>
                    </a:lnTo>
                    <a:lnTo>
                      <a:pt x="632" y="1462"/>
                    </a:lnTo>
                    <a:lnTo>
                      <a:pt x="638" y="1462"/>
                    </a:lnTo>
                    <a:lnTo>
                      <a:pt x="643" y="1461"/>
                    </a:lnTo>
                    <a:lnTo>
                      <a:pt x="648" y="1461"/>
                    </a:lnTo>
                    <a:lnTo>
                      <a:pt x="652" y="1461"/>
                    </a:lnTo>
                    <a:lnTo>
                      <a:pt x="657" y="1461"/>
                    </a:lnTo>
                    <a:lnTo>
                      <a:pt x="663" y="1461"/>
                    </a:lnTo>
                    <a:lnTo>
                      <a:pt x="668" y="1460"/>
                    </a:lnTo>
                    <a:lnTo>
                      <a:pt x="673" y="1460"/>
                    </a:lnTo>
                    <a:lnTo>
                      <a:pt x="677" y="1460"/>
                    </a:lnTo>
                    <a:lnTo>
                      <a:pt x="682" y="1459"/>
                    </a:lnTo>
                    <a:lnTo>
                      <a:pt x="687" y="1459"/>
                    </a:lnTo>
                    <a:lnTo>
                      <a:pt x="693" y="1458"/>
                    </a:lnTo>
                    <a:lnTo>
                      <a:pt x="698" y="1458"/>
                    </a:lnTo>
                    <a:lnTo>
                      <a:pt x="702" y="1458"/>
                    </a:lnTo>
                    <a:lnTo>
                      <a:pt x="707" y="1457"/>
                    </a:lnTo>
                    <a:lnTo>
                      <a:pt x="712" y="1455"/>
                    </a:lnTo>
                    <a:lnTo>
                      <a:pt x="718" y="1455"/>
                    </a:lnTo>
                    <a:lnTo>
                      <a:pt x="722" y="1453"/>
                    </a:lnTo>
                    <a:lnTo>
                      <a:pt x="727" y="1452"/>
                    </a:lnTo>
                    <a:lnTo>
                      <a:pt x="732" y="1451"/>
                    </a:lnTo>
                    <a:lnTo>
                      <a:pt x="737" y="1449"/>
                    </a:lnTo>
                    <a:lnTo>
                      <a:pt x="743" y="1447"/>
                    </a:lnTo>
                    <a:lnTo>
                      <a:pt x="747" y="1444"/>
                    </a:lnTo>
                    <a:lnTo>
                      <a:pt x="752" y="1442"/>
                    </a:lnTo>
                    <a:lnTo>
                      <a:pt x="757" y="1439"/>
                    </a:lnTo>
                    <a:lnTo>
                      <a:pt x="762" y="1435"/>
                    </a:lnTo>
                    <a:lnTo>
                      <a:pt x="767" y="1432"/>
                    </a:lnTo>
                    <a:lnTo>
                      <a:pt x="772" y="1427"/>
                    </a:lnTo>
                    <a:lnTo>
                      <a:pt x="777" y="1423"/>
                    </a:lnTo>
                    <a:lnTo>
                      <a:pt x="782" y="1417"/>
                    </a:lnTo>
                    <a:lnTo>
                      <a:pt x="787" y="1412"/>
                    </a:lnTo>
                    <a:lnTo>
                      <a:pt x="792" y="1406"/>
                    </a:lnTo>
                    <a:lnTo>
                      <a:pt x="797" y="1399"/>
                    </a:lnTo>
                    <a:lnTo>
                      <a:pt x="802" y="1392"/>
                    </a:lnTo>
                    <a:lnTo>
                      <a:pt x="807" y="1384"/>
                    </a:lnTo>
                    <a:lnTo>
                      <a:pt x="812" y="1375"/>
                    </a:lnTo>
                    <a:lnTo>
                      <a:pt x="817" y="1366"/>
                    </a:lnTo>
                    <a:lnTo>
                      <a:pt x="822" y="1356"/>
                    </a:lnTo>
                    <a:lnTo>
                      <a:pt x="827" y="1345"/>
                    </a:lnTo>
                    <a:lnTo>
                      <a:pt x="832" y="1334"/>
                    </a:lnTo>
                    <a:lnTo>
                      <a:pt x="837" y="1321"/>
                    </a:lnTo>
                    <a:lnTo>
                      <a:pt x="842" y="1308"/>
                    </a:lnTo>
                    <a:lnTo>
                      <a:pt x="847" y="1295"/>
                    </a:lnTo>
                    <a:lnTo>
                      <a:pt x="852" y="1280"/>
                    </a:lnTo>
                    <a:lnTo>
                      <a:pt x="857" y="1266"/>
                    </a:lnTo>
                    <a:lnTo>
                      <a:pt x="862" y="1251"/>
                    </a:lnTo>
                    <a:lnTo>
                      <a:pt x="867" y="1235"/>
                    </a:lnTo>
                    <a:lnTo>
                      <a:pt x="872" y="1219"/>
                    </a:lnTo>
                    <a:lnTo>
                      <a:pt x="877" y="1203"/>
                    </a:lnTo>
                    <a:lnTo>
                      <a:pt x="882" y="1185"/>
                    </a:lnTo>
                    <a:lnTo>
                      <a:pt x="887" y="1166"/>
                    </a:lnTo>
                    <a:lnTo>
                      <a:pt x="892" y="1147"/>
                    </a:lnTo>
                    <a:lnTo>
                      <a:pt x="897" y="1127"/>
                    </a:lnTo>
                    <a:lnTo>
                      <a:pt x="902" y="1106"/>
                    </a:lnTo>
                    <a:lnTo>
                      <a:pt x="907" y="1084"/>
                    </a:lnTo>
                    <a:lnTo>
                      <a:pt x="912" y="1062"/>
                    </a:lnTo>
                    <a:lnTo>
                      <a:pt x="917" y="1039"/>
                    </a:lnTo>
                    <a:lnTo>
                      <a:pt x="922" y="1015"/>
                    </a:lnTo>
                    <a:lnTo>
                      <a:pt x="927" y="992"/>
                    </a:lnTo>
                    <a:lnTo>
                      <a:pt x="932" y="967"/>
                    </a:lnTo>
                    <a:lnTo>
                      <a:pt x="936" y="941"/>
                    </a:lnTo>
                    <a:lnTo>
                      <a:pt x="942" y="915"/>
                    </a:lnTo>
                    <a:lnTo>
                      <a:pt x="947" y="889"/>
                    </a:lnTo>
                    <a:lnTo>
                      <a:pt x="952" y="863"/>
                    </a:lnTo>
                    <a:lnTo>
                      <a:pt x="956" y="835"/>
                    </a:lnTo>
                    <a:lnTo>
                      <a:pt x="961" y="808"/>
                    </a:lnTo>
                    <a:lnTo>
                      <a:pt x="967" y="779"/>
                    </a:lnTo>
                    <a:lnTo>
                      <a:pt x="972" y="751"/>
                    </a:lnTo>
                    <a:lnTo>
                      <a:pt x="977" y="723"/>
                    </a:lnTo>
                    <a:lnTo>
                      <a:pt x="981" y="695"/>
                    </a:lnTo>
                    <a:lnTo>
                      <a:pt x="986" y="666"/>
                    </a:lnTo>
                    <a:lnTo>
                      <a:pt x="992" y="637"/>
                    </a:lnTo>
                    <a:lnTo>
                      <a:pt x="997" y="608"/>
                    </a:lnTo>
                    <a:lnTo>
                      <a:pt x="1002" y="579"/>
                    </a:lnTo>
                    <a:lnTo>
                      <a:pt x="1006" y="551"/>
                    </a:lnTo>
                    <a:lnTo>
                      <a:pt x="1011" y="523"/>
                    </a:lnTo>
                    <a:lnTo>
                      <a:pt x="1016" y="493"/>
                    </a:lnTo>
                    <a:lnTo>
                      <a:pt x="1022" y="462"/>
                    </a:lnTo>
                    <a:lnTo>
                      <a:pt x="1026" y="430"/>
                    </a:lnTo>
                    <a:lnTo>
                      <a:pt x="1031" y="398"/>
                    </a:lnTo>
                    <a:lnTo>
                      <a:pt x="1036" y="367"/>
                    </a:lnTo>
                    <a:lnTo>
                      <a:pt x="1041" y="337"/>
                    </a:lnTo>
                    <a:lnTo>
                      <a:pt x="1047" y="308"/>
                    </a:lnTo>
                    <a:lnTo>
                      <a:pt x="1051" y="281"/>
                    </a:lnTo>
                    <a:lnTo>
                      <a:pt x="1056" y="254"/>
                    </a:lnTo>
                    <a:lnTo>
                      <a:pt x="1061" y="229"/>
                    </a:lnTo>
                    <a:lnTo>
                      <a:pt x="1066" y="204"/>
                    </a:lnTo>
                    <a:lnTo>
                      <a:pt x="1072" y="181"/>
                    </a:lnTo>
                    <a:lnTo>
                      <a:pt x="1076" y="159"/>
                    </a:lnTo>
                    <a:lnTo>
                      <a:pt x="1081" y="138"/>
                    </a:lnTo>
                    <a:lnTo>
                      <a:pt x="1086" y="119"/>
                    </a:lnTo>
                    <a:lnTo>
                      <a:pt x="1091" y="101"/>
                    </a:lnTo>
                    <a:lnTo>
                      <a:pt x="1096" y="85"/>
                    </a:lnTo>
                    <a:lnTo>
                      <a:pt x="1101" y="70"/>
                    </a:lnTo>
                    <a:lnTo>
                      <a:pt x="1106" y="56"/>
                    </a:lnTo>
                    <a:lnTo>
                      <a:pt x="1111" y="44"/>
                    </a:lnTo>
                    <a:lnTo>
                      <a:pt x="1116" y="33"/>
                    </a:lnTo>
                    <a:lnTo>
                      <a:pt x="1121" y="24"/>
                    </a:lnTo>
                    <a:lnTo>
                      <a:pt x="1126" y="16"/>
                    </a:lnTo>
                    <a:lnTo>
                      <a:pt x="1131" y="10"/>
                    </a:lnTo>
                    <a:lnTo>
                      <a:pt x="1136" y="6"/>
                    </a:lnTo>
                    <a:lnTo>
                      <a:pt x="1141" y="3"/>
                    </a:lnTo>
                    <a:lnTo>
                      <a:pt x="1146" y="0"/>
                    </a:lnTo>
                    <a:lnTo>
                      <a:pt x="1151" y="0"/>
                    </a:lnTo>
                    <a:lnTo>
                      <a:pt x="1156" y="1"/>
                    </a:lnTo>
                    <a:lnTo>
                      <a:pt x="1161" y="4"/>
                    </a:lnTo>
                    <a:lnTo>
                      <a:pt x="1166" y="8"/>
                    </a:lnTo>
                    <a:lnTo>
                      <a:pt x="1171" y="13"/>
                    </a:lnTo>
                    <a:lnTo>
                      <a:pt x="1176" y="20"/>
                    </a:lnTo>
                    <a:lnTo>
                      <a:pt x="1181" y="28"/>
                    </a:lnTo>
                    <a:lnTo>
                      <a:pt x="1186" y="37"/>
                    </a:lnTo>
                    <a:lnTo>
                      <a:pt x="1191" y="47"/>
                    </a:lnTo>
                    <a:lnTo>
                      <a:pt x="1196" y="58"/>
                    </a:lnTo>
                    <a:lnTo>
                      <a:pt x="1201" y="71"/>
                    </a:lnTo>
                    <a:lnTo>
                      <a:pt x="1206" y="84"/>
                    </a:lnTo>
                    <a:lnTo>
                      <a:pt x="1211" y="99"/>
                    </a:lnTo>
                    <a:lnTo>
                      <a:pt x="1216" y="114"/>
                    </a:lnTo>
                    <a:lnTo>
                      <a:pt x="1221" y="131"/>
                    </a:lnTo>
                    <a:lnTo>
                      <a:pt x="1226" y="148"/>
                    </a:lnTo>
                    <a:lnTo>
                      <a:pt x="1231" y="165"/>
                    </a:lnTo>
                    <a:lnTo>
                      <a:pt x="1235" y="184"/>
                    </a:lnTo>
                    <a:lnTo>
                      <a:pt x="1240" y="203"/>
                    </a:lnTo>
                    <a:lnTo>
                      <a:pt x="1246" y="222"/>
                    </a:lnTo>
                    <a:lnTo>
                      <a:pt x="1251" y="241"/>
                    </a:lnTo>
                    <a:lnTo>
                      <a:pt x="1256" y="260"/>
                    </a:lnTo>
                    <a:lnTo>
                      <a:pt x="1260" y="280"/>
                    </a:lnTo>
                    <a:lnTo>
                      <a:pt x="1265" y="299"/>
                    </a:lnTo>
                    <a:lnTo>
                      <a:pt x="1271" y="319"/>
                    </a:lnTo>
                    <a:lnTo>
                      <a:pt x="1276" y="339"/>
                    </a:lnTo>
                    <a:lnTo>
                      <a:pt x="1281" y="358"/>
                    </a:lnTo>
                    <a:lnTo>
                      <a:pt x="1285" y="379"/>
                    </a:lnTo>
                    <a:lnTo>
                      <a:pt x="1290" y="400"/>
                    </a:lnTo>
                    <a:lnTo>
                      <a:pt x="1296" y="420"/>
                    </a:lnTo>
                    <a:lnTo>
                      <a:pt x="1301" y="441"/>
                    </a:lnTo>
                    <a:lnTo>
                      <a:pt x="1305" y="462"/>
                    </a:lnTo>
                    <a:lnTo>
                      <a:pt x="1310" y="483"/>
                    </a:lnTo>
                    <a:lnTo>
                      <a:pt x="1315" y="504"/>
                    </a:lnTo>
                    <a:lnTo>
                      <a:pt x="1320" y="525"/>
                    </a:lnTo>
                    <a:lnTo>
                      <a:pt x="1326" y="546"/>
                    </a:lnTo>
                    <a:lnTo>
                      <a:pt x="1330" y="567"/>
                    </a:lnTo>
                    <a:lnTo>
                      <a:pt x="1335" y="588"/>
                    </a:lnTo>
                    <a:lnTo>
                      <a:pt x="1340" y="608"/>
                    </a:lnTo>
                    <a:lnTo>
                      <a:pt x="1345" y="629"/>
                    </a:lnTo>
                    <a:lnTo>
                      <a:pt x="1351" y="650"/>
                    </a:lnTo>
                    <a:lnTo>
                      <a:pt x="1355" y="669"/>
                    </a:lnTo>
                    <a:lnTo>
                      <a:pt x="1360" y="690"/>
                    </a:lnTo>
                    <a:lnTo>
                      <a:pt x="1365" y="710"/>
                    </a:lnTo>
                    <a:lnTo>
                      <a:pt x="1370" y="730"/>
                    </a:lnTo>
                    <a:lnTo>
                      <a:pt x="1375" y="749"/>
                    </a:lnTo>
                    <a:lnTo>
                      <a:pt x="1380" y="768"/>
                    </a:lnTo>
                    <a:lnTo>
                      <a:pt x="1385" y="787"/>
                    </a:lnTo>
                    <a:lnTo>
                      <a:pt x="1390" y="805"/>
                    </a:lnTo>
                    <a:lnTo>
                      <a:pt x="1395" y="824"/>
                    </a:lnTo>
                    <a:lnTo>
                      <a:pt x="1400" y="841"/>
                    </a:lnTo>
                    <a:lnTo>
                      <a:pt x="1405" y="859"/>
                    </a:lnTo>
                    <a:lnTo>
                      <a:pt x="1410" y="876"/>
                    </a:lnTo>
                    <a:lnTo>
                      <a:pt x="1415" y="894"/>
                    </a:lnTo>
                    <a:lnTo>
                      <a:pt x="1420" y="912"/>
                    </a:lnTo>
                    <a:lnTo>
                      <a:pt x="1425" y="931"/>
                    </a:lnTo>
                    <a:lnTo>
                      <a:pt x="1430" y="950"/>
                    </a:lnTo>
                    <a:lnTo>
                      <a:pt x="1435" y="968"/>
                    </a:lnTo>
                    <a:lnTo>
                      <a:pt x="1440" y="986"/>
                    </a:lnTo>
                    <a:lnTo>
                      <a:pt x="1445" y="1002"/>
                    </a:lnTo>
                    <a:lnTo>
                      <a:pt x="1450" y="1018"/>
                    </a:lnTo>
                    <a:lnTo>
                      <a:pt x="1455" y="1035"/>
                    </a:lnTo>
                    <a:lnTo>
                      <a:pt x="1460" y="1050"/>
                    </a:lnTo>
                    <a:lnTo>
                      <a:pt x="1465" y="1064"/>
                    </a:lnTo>
                    <a:lnTo>
                      <a:pt x="1470" y="1078"/>
                    </a:lnTo>
                    <a:lnTo>
                      <a:pt x="1475" y="1092"/>
                    </a:lnTo>
                    <a:lnTo>
                      <a:pt x="1480" y="1105"/>
                    </a:lnTo>
                    <a:lnTo>
                      <a:pt x="1485" y="1118"/>
                    </a:lnTo>
                    <a:lnTo>
                      <a:pt x="1490" y="1130"/>
                    </a:lnTo>
                    <a:lnTo>
                      <a:pt x="1495" y="1142"/>
                    </a:lnTo>
                    <a:lnTo>
                      <a:pt x="1500" y="1154"/>
                    </a:lnTo>
                    <a:lnTo>
                      <a:pt x="1505" y="1165"/>
                    </a:lnTo>
                    <a:lnTo>
                      <a:pt x="1510" y="1176"/>
                    </a:lnTo>
                    <a:lnTo>
                      <a:pt x="1514" y="1186"/>
                    </a:lnTo>
                    <a:lnTo>
                      <a:pt x="1520" y="1196"/>
                    </a:lnTo>
                    <a:lnTo>
                      <a:pt x="1525" y="1206"/>
                    </a:lnTo>
                    <a:lnTo>
                      <a:pt x="1530" y="1215"/>
                    </a:lnTo>
                    <a:lnTo>
                      <a:pt x="1535" y="1223"/>
                    </a:lnTo>
                    <a:lnTo>
                      <a:pt x="1539" y="1232"/>
                    </a:lnTo>
                    <a:lnTo>
                      <a:pt x="1544" y="1241"/>
                    </a:lnTo>
                    <a:lnTo>
                      <a:pt x="1550" y="1248"/>
                    </a:lnTo>
                    <a:lnTo>
                      <a:pt x="1555" y="1256"/>
                    </a:lnTo>
                    <a:lnTo>
                      <a:pt x="1560" y="1264"/>
                    </a:lnTo>
                    <a:lnTo>
                      <a:pt x="1564" y="1271"/>
                    </a:lnTo>
                    <a:lnTo>
                      <a:pt x="1569" y="1277"/>
                    </a:lnTo>
                    <a:lnTo>
                      <a:pt x="1575" y="1284"/>
                    </a:lnTo>
                    <a:lnTo>
                      <a:pt x="1580" y="1290"/>
                    </a:lnTo>
                    <a:lnTo>
                      <a:pt x="1584" y="1297"/>
                    </a:lnTo>
                    <a:lnTo>
                      <a:pt x="1589" y="1303"/>
                    </a:lnTo>
                    <a:lnTo>
                      <a:pt x="1594" y="1309"/>
                    </a:lnTo>
                    <a:lnTo>
                      <a:pt x="1600" y="1314"/>
                    </a:lnTo>
                    <a:lnTo>
                      <a:pt x="1605" y="1319"/>
                    </a:lnTo>
                    <a:lnTo>
                      <a:pt x="1609" y="1324"/>
                    </a:lnTo>
                    <a:lnTo>
                      <a:pt x="1614" y="1329"/>
                    </a:lnTo>
                    <a:lnTo>
                      <a:pt x="1619" y="1333"/>
                    </a:lnTo>
                    <a:lnTo>
                      <a:pt x="1624" y="1338"/>
                    </a:lnTo>
                    <a:lnTo>
                      <a:pt x="1630" y="1342"/>
                    </a:lnTo>
                    <a:lnTo>
                      <a:pt x="1634" y="1346"/>
                    </a:lnTo>
                    <a:lnTo>
                      <a:pt x="1639" y="1350"/>
                    </a:lnTo>
                    <a:lnTo>
                      <a:pt x="1644" y="1353"/>
                    </a:lnTo>
                    <a:lnTo>
                      <a:pt x="1649" y="1357"/>
                    </a:lnTo>
                    <a:lnTo>
                      <a:pt x="1654" y="1360"/>
                    </a:lnTo>
                    <a:lnTo>
                      <a:pt x="1659" y="1363"/>
                    </a:lnTo>
                    <a:lnTo>
                      <a:pt x="1664" y="1366"/>
                    </a:lnTo>
                    <a:lnTo>
                      <a:pt x="1669" y="1369"/>
                    </a:lnTo>
                    <a:lnTo>
                      <a:pt x="1674" y="1371"/>
                    </a:lnTo>
                    <a:lnTo>
                      <a:pt x="1679" y="1374"/>
                    </a:lnTo>
                    <a:lnTo>
                      <a:pt x="1684" y="1377"/>
                    </a:lnTo>
                    <a:lnTo>
                      <a:pt x="1689" y="1379"/>
                    </a:lnTo>
                    <a:lnTo>
                      <a:pt x="1694" y="1381"/>
                    </a:lnTo>
                    <a:lnTo>
                      <a:pt x="1699" y="1384"/>
                    </a:lnTo>
                    <a:lnTo>
                      <a:pt x="1704" y="1386"/>
                    </a:lnTo>
                    <a:lnTo>
                      <a:pt x="1709" y="1388"/>
                    </a:lnTo>
                    <a:lnTo>
                      <a:pt x="1714" y="1390"/>
                    </a:lnTo>
                    <a:lnTo>
                      <a:pt x="1719" y="1392"/>
                    </a:lnTo>
                    <a:lnTo>
                      <a:pt x="1724" y="1394"/>
                    </a:lnTo>
                    <a:lnTo>
                      <a:pt x="1729" y="1396"/>
                    </a:lnTo>
                    <a:lnTo>
                      <a:pt x="1734" y="1397"/>
                    </a:lnTo>
                    <a:lnTo>
                      <a:pt x="1739" y="1399"/>
                    </a:lnTo>
                    <a:lnTo>
                      <a:pt x="1744" y="1400"/>
                    </a:lnTo>
                    <a:lnTo>
                      <a:pt x="1749" y="1402"/>
                    </a:lnTo>
                    <a:lnTo>
                      <a:pt x="1754" y="1403"/>
                    </a:lnTo>
                    <a:lnTo>
                      <a:pt x="1759" y="1405"/>
                    </a:lnTo>
                    <a:lnTo>
                      <a:pt x="1764" y="1407"/>
                    </a:lnTo>
                    <a:lnTo>
                      <a:pt x="1769" y="1408"/>
                    </a:lnTo>
                    <a:lnTo>
                      <a:pt x="1774" y="1410"/>
                    </a:lnTo>
                    <a:lnTo>
                      <a:pt x="1779" y="1410"/>
                    </a:lnTo>
                    <a:lnTo>
                      <a:pt x="1784" y="1412"/>
                    </a:lnTo>
                    <a:lnTo>
                      <a:pt x="1789" y="1413"/>
                    </a:lnTo>
                    <a:lnTo>
                      <a:pt x="1794" y="1414"/>
                    </a:lnTo>
                    <a:lnTo>
                      <a:pt x="1799" y="1415"/>
                    </a:lnTo>
                    <a:lnTo>
                      <a:pt x="1804" y="1416"/>
                    </a:lnTo>
                    <a:lnTo>
                      <a:pt x="1809" y="1417"/>
                    </a:lnTo>
                    <a:lnTo>
                      <a:pt x="1814" y="1418"/>
                    </a:lnTo>
                    <a:lnTo>
                      <a:pt x="1818" y="1419"/>
                    </a:lnTo>
                    <a:lnTo>
                      <a:pt x="1824" y="1420"/>
                    </a:lnTo>
                    <a:lnTo>
                      <a:pt x="1829" y="1421"/>
                    </a:lnTo>
                    <a:lnTo>
                      <a:pt x="1834" y="1422"/>
                    </a:lnTo>
                    <a:lnTo>
                      <a:pt x="1839" y="1423"/>
                    </a:lnTo>
                    <a:lnTo>
                      <a:pt x="1843" y="1424"/>
                    </a:lnTo>
                    <a:lnTo>
                      <a:pt x="1849" y="1425"/>
                    </a:lnTo>
                    <a:lnTo>
                      <a:pt x="1854" y="1426"/>
                    </a:lnTo>
                    <a:lnTo>
                      <a:pt x="1859" y="1426"/>
                    </a:lnTo>
                    <a:lnTo>
                      <a:pt x="1864" y="1427"/>
                    </a:lnTo>
                    <a:lnTo>
                      <a:pt x="1868" y="1428"/>
                    </a:lnTo>
                    <a:lnTo>
                      <a:pt x="1873" y="1429"/>
                    </a:lnTo>
                    <a:lnTo>
                      <a:pt x="1879" y="1429"/>
                    </a:lnTo>
                    <a:lnTo>
                      <a:pt x="1884" y="1429"/>
                    </a:lnTo>
                    <a:lnTo>
                      <a:pt x="1888" y="1430"/>
                    </a:lnTo>
                    <a:lnTo>
                      <a:pt x="1893" y="1431"/>
                    </a:lnTo>
                    <a:lnTo>
                      <a:pt x="1898" y="1432"/>
                    </a:lnTo>
                    <a:lnTo>
                      <a:pt x="1904" y="1432"/>
                    </a:lnTo>
                    <a:lnTo>
                      <a:pt x="1909" y="1432"/>
                    </a:lnTo>
                    <a:lnTo>
                      <a:pt x="1913" y="1433"/>
                    </a:lnTo>
                    <a:lnTo>
                      <a:pt x="1918" y="1434"/>
                    </a:lnTo>
                    <a:lnTo>
                      <a:pt x="1923" y="1434"/>
                    </a:lnTo>
                    <a:lnTo>
                      <a:pt x="1929" y="1435"/>
                    </a:lnTo>
                    <a:lnTo>
                      <a:pt x="1934" y="1435"/>
                    </a:lnTo>
                    <a:lnTo>
                      <a:pt x="1938" y="1436"/>
                    </a:lnTo>
                    <a:lnTo>
                      <a:pt x="1943" y="1436"/>
                    </a:lnTo>
                    <a:lnTo>
                      <a:pt x="1948" y="1436"/>
                    </a:lnTo>
                    <a:lnTo>
                      <a:pt x="1953" y="1437"/>
                    </a:lnTo>
                    <a:lnTo>
                      <a:pt x="1958" y="1437"/>
                    </a:lnTo>
                    <a:lnTo>
                      <a:pt x="1963" y="1437"/>
                    </a:lnTo>
                    <a:lnTo>
                      <a:pt x="1968" y="1438"/>
                    </a:lnTo>
                    <a:lnTo>
                      <a:pt x="1973" y="1438"/>
                    </a:lnTo>
                    <a:lnTo>
                      <a:pt x="1978" y="1439"/>
                    </a:lnTo>
                    <a:lnTo>
                      <a:pt x="1983" y="1439"/>
                    </a:lnTo>
                    <a:lnTo>
                      <a:pt x="1988" y="1439"/>
                    </a:lnTo>
                    <a:lnTo>
                      <a:pt x="1993" y="1439"/>
                    </a:lnTo>
                    <a:lnTo>
                      <a:pt x="1998" y="1440"/>
                    </a:lnTo>
                    <a:lnTo>
                      <a:pt x="2003" y="1440"/>
                    </a:lnTo>
                    <a:lnTo>
                      <a:pt x="2008" y="1440"/>
                    </a:lnTo>
                    <a:lnTo>
                      <a:pt x="2013" y="1441"/>
                    </a:lnTo>
                    <a:lnTo>
                      <a:pt x="2018" y="1441"/>
                    </a:lnTo>
                    <a:lnTo>
                      <a:pt x="2023" y="1442"/>
                    </a:lnTo>
                    <a:lnTo>
                      <a:pt x="2028" y="1442"/>
                    </a:lnTo>
                    <a:lnTo>
                      <a:pt x="2033" y="1442"/>
                    </a:lnTo>
                    <a:lnTo>
                      <a:pt x="2038" y="1442"/>
                    </a:lnTo>
                    <a:lnTo>
                      <a:pt x="2043" y="1442"/>
                    </a:lnTo>
                    <a:lnTo>
                      <a:pt x="2048" y="1442"/>
                    </a:lnTo>
                    <a:lnTo>
                      <a:pt x="2053" y="1443"/>
                    </a:lnTo>
                    <a:lnTo>
                      <a:pt x="2058" y="1443"/>
                    </a:lnTo>
                    <a:lnTo>
                      <a:pt x="2063" y="1443"/>
                    </a:lnTo>
                    <a:lnTo>
                      <a:pt x="2068" y="1443"/>
                    </a:lnTo>
                    <a:lnTo>
                      <a:pt x="2073" y="1443"/>
                    </a:lnTo>
                    <a:lnTo>
                      <a:pt x="2078" y="1444"/>
                    </a:lnTo>
                    <a:lnTo>
                      <a:pt x="2083" y="1444"/>
                    </a:lnTo>
                    <a:lnTo>
                      <a:pt x="2088" y="1444"/>
                    </a:lnTo>
                    <a:lnTo>
                      <a:pt x="2093" y="1444"/>
                    </a:lnTo>
                    <a:lnTo>
                      <a:pt x="2097" y="1445"/>
                    </a:lnTo>
                    <a:lnTo>
                      <a:pt x="2103" y="1445"/>
                    </a:lnTo>
                    <a:lnTo>
                      <a:pt x="2108" y="1445"/>
                    </a:lnTo>
                    <a:lnTo>
                      <a:pt x="2113" y="1445"/>
                    </a:lnTo>
                    <a:lnTo>
                      <a:pt x="2118" y="1445"/>
                    </a:lnTo>
                    <a:lnTo>
                      <a:pt x="2122" y="1445"/>
                    </a:lnTo>
                    <a:lnTo>
                      <a:pt x="2128" y="1445"/>
                    </a:lnTo>
                    <a:lnTo>
                      <a:pt x="2133" y="1445"/>
                    </a:lnTo>
                    <a:lnTo>
                      <a:pt x="2138" y="1445"/>
                    </a:lnTo>
                    <a:lnTo>
                      <a:pt x="2143" y="1445"/>
                    </a:lnTo>
                    <a:lnTo>
                      <a:pt x="2147" y="1445"/>
                    </a:lnTo>
                    <a:lnTo>
                      <a:pt x="2153" y="1446"/>
                    </a:lnTo>
                    <a:lnTo>
                      <a:pt x="2158" y="1446"/>
                    </a:lnTo>
                    <a:lnTo>
                      <a:pt x="2163" y="1446"/>
                    </a:lnTo>
                    <a:lnTo>
                      <a:pt x="2167" y="1446"/>
                    </a:lnTo>
                    <a:lnTo>
                      <a:pt x="2172" y="1447"/>
                    </a:lnTo>
                    <a:lnTo>
                      <a:pt x="2177" y="1447"/>
                    </a:lnTo>
                    <a:lnTo>
                      <a:pt x="2183" y="1447"/>
                    </a:lnTo>
                    <a:lnTo>
                      <a:pt x="2188" y="1447"/>
                    </a:lnTo>
                    <a:lnTo>
                      <a:pt x="2192" y="1448"/>
                    </a:lnTo>
                    <a:lnTo>
                      <a:pt x="2197" y="1448"/>
                    </a:lnTo>
                    <a:lnTo>
                      <a:pt x="2202" y="1448"/>
                    </a:lnTo>
                    <a:lnTo>
                      <a:pt x="2208" y="1448"/>
                    </a:lnTo>
                    <a:lnTo>
                      <a:pt x="2213" y="1448"/>
                    </a:lnTo>
                    <a:lnTo>
                      <a:pt x="2217" y="1448"/>
                    </a:lnTo>
                    <a:lnTo>
                      <a:pt x="2222" y="1449"/>
                    </a:lnTo>
                    <a:lnTo>
                      <a:pt x="2227" y="1449"/>
                    </a:lnTo>
                    <a:lnTo>
                      <a:pt x="2233" y="1449"/>
                    </a:lnTo>
                    <a:lnTo>
                      <a:pt x="2237" y="1449"/>
                    </a:lnTo>
                    <a:lnTo>
                      <a:pt x="2242" y="1449"/>
                    </a:lnTo>
                    <a:lnTo>
                      <a:pt x="2247" y="1449"/>
                    </a:lnTo>
                    <a:lnTo>
                      <a:pt x="2252" y="1449"/>
                    </a:lnTo>
                    <a:lnTo>
                      <a:pt x="2257" y="1449"/>
                    </a:lnTo>
                    <a:lnTo>
                      <a:pt x="2262" y="1449"/>
                    </a:lnTo>
                    <a:lnTo>
                      <a:pt x="2267" y="1449"/>
                    </a:lnTo>
                    <a:lnTo>
                      <a:pt x="2272" y="1449"/>
                    </a:lnTo>
                    <a:lnTo>
                      <a:pt x="2277" y="1450"/>
                    </a:lnTo>
                    <a:lnTo>
                      <a:pt x="2282" y="1450"/>
                    </a:lnTo>
                    <a:lnTo>
                      <a:pt x="2287" y="1450"/>
                    </a:lnTo>
                    <a:lnTo>
                      <a:pt x="2292" y="1450"/>
                    </a:lnTo>
                    <a:lnTo>
                      <a:pt x="2297" y="1450"/>
                    </a:lnTo>
                    <a:lnTo>
                      <a:pt x="2302" y="1450"/>
                    </a:lnTo>
                    <a:lnTo>
                      <a:pt x="2307" y="1450"/>
                    </a:lnTo>
                    <a:lnTo>
                      <a:pt x="2312" y="1450"/>
                    </a:lnTo>
                    <a:lnTo>
                      <a:pt x="2317" y="1451"/>
                    </a:lnTo>
                    <a:lnTo>
                      <a:pt x="2322" y="1451"/>
                    </a:lnTo>
                    <a:lnTo>
                      <a:pt x="2327" y="1451"/>
                    </a:lnTo>
                    <a:lnTo>
                      <a:pt x="2332" y="1451"/>
                    </a:lnTo>
                    <a:lnTo>
                      <a:pt x="2337" y="1451"/>
                    </a:lnTo>
                    <a:lnTo>
                      <a:pt x="2342" y="1451"/>
                    </a:lnTo>
                    <a:lnTo>
                      <a:pt x="2347" y="1452"/>
                    </a:lnTo>
                    <a:lnTo>
                      <a:pt x="2352" y="1452"/>
                    </a:lnTo>
                    <a:lnTo>
                      <a:pt x="2357" y="1452"/>
                    </a:lnTo>
                    <a:lnTo>
                      <a:pt x="2362" y="1452"/>
                    </a:lnTo>
                    <a:lnTo>
                      <a:pt x="2367" y="1452"/>
                    </a:lnTo>
                    <a:lnTo>
                      <a:pt x="2372" y="1452"/>
                    </a:lnTo>
                    <a:lnTo>
                      <a:pt x="2377" y="1452"/>
                    </a:lnTo>
                    <a:lnTo>
                      <a:pt x="2382" y="1452"/>
                    </a:lnTo>
                    <a:lnTo>
                      <a:pt x="2387" y="1452"/>
                    </a:lnTo>
                    <a:lnTo>
                      <a:pt x="2392" y="1452"/>
                    </a:lnTo>
                    <a:lnTo>
                      <a:pt x="2397" y="1452"/>
                    </a:lnTo>
                    <a:lnTo>
                      <a:pt x="2401" y="1452"/>
                    </a:lnTo>
                    <a:lnTo>
                      <a:pt x="2407" y="1452"/>
                    </a:lnTo>
                    <a:lnTo>
                      <a:pt x="2412" y="1452"/>
                    </a:lnTo>
                    <a:lnTo>
                      <a:pt x="2417" y="1452"/>
                    </a:lnTo>
                    <a:lnTo>
                      <a:pt x="2422" y="1452"/>
                    </a:lnTo>
                    <a:lnTo>
                      <a:pt x="2426" y="1452"/>
                    </a:lnTo>
                    <a:lnTo>
                      <a:pt x="2432" y="1452"/>
                    </a:lnTo>
                    <a:lnTo>
                      <a:pt x="2437" y="1452"/>
                    </a:lnTo>
                    <a:lnTo>
                      <a:pt x="2442" y="1452"/>
                    </a:lnTo>
                    <a:lnTo>
                      <a:pt x="2446" y="1452"/>
                    </a:lnTo>
                    <a:lnTo>
                      <a:pt x="2451" y="1452"/>
                    </a:lnTo>
                    <a:lnTo>
                      <a:pt x="2457" y="1452"/>
                    </a:lnTo>
                    <a:lnTo>
                      <a:pt x="2462" y="1452"/>
                    </a:lnTo>
                    <a:lnTo>
                      <a:pt x="2467" y="1452"/>
                    </a:lnTo>
                    <a:lnTo>
                      <a:pt x="2471" y="1452"/>
                    </a:lnTo>
                    <a:lnTo>
                      <a:pt x="2476" y="1453"/>
                    </a:lnTo>
                    <a:lnTo>
                      <a:pt x="2481" y="1453"/>
                    </a:lnTo>
                    <a:lnTo>
                      <a:pt x="2487" y="1453"/>
                    </a:lnTo>
                    <a:lnTo>
                      <a:pt x="2492" y="1453"/>
                    </a:lnTo>
                    <a:lnTo>
                      <a:pt x="2496" y="1453"/>
                    </a:lnTo>
                    <a:lnTo>
                      <a:pt x="2501" y="1453"/>
                    </a:lnTo>
                    <a:lnTo>
                      <a:pt x="2506" y="1453"/>
                    </a:lnTo>
                    <a:lnTo>
                      <a:pt x="2512" y="1453"/>
                    </a:lnTo>
                    <a:lnTo>
                      <a:pt x="2516" y="1453"/>
                    </a:lnTo>
                    <a:lnTo>
                      <a:pt x="2521" y="1453"/>
                    </a:lnTo>
                    <a:lnTo>
                      <a:pt x="2526" y="1453"/>
                    </a:lnTo>
                    <a:lnTo>
                      <a:pt x="2531" y="1453"/>
                    </a:lnTo>
                    <a:lnTo>
                      <a:pt x="2537" y="1453"/>
                    </a:lnTo>
                    <a:lnTo>
                      <a:pt x="2541" y="1453"/>
                    </a:lnTo>
                    <a:lnTo>
                      <a:pt x="2546" y="1453"/>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0" name="Freeform 100">
                <a:extLst>
                  <a:ext uri="{FF2B5EF4-FFF2-40B4-BE49-F238E27FC236}">
                    <a16:creationId xmlns:a16="http://schemas.microsoft.com/office/drawing/2014/main" id="{00000000-0008-0000-0500-00008C000000}"/>
                  </a:ext>
                </a:extLst>
              </xdr:cNvPr>
              <xdr:cNvSpPr>
                <a:spLocks/>
              </xdr:cNvSpPr>
            </xdr:nvSpPr>
            <xdr:spPr bwMode="auto">
              <a:xfrm>
                <a:off x="6499392" y="4992083"/>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4"/>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7"/>
                    </a:lnTo>
                    <a:lnTo>
                      <a:pt x="1091" y="7"/>
                    </a:lnTo>
                    <a:lnTo>
                      <a:pt x="1097" y="7"/>
                    </a:lnTo>
                    <a:lnTo>
                      <a:pt x="1102" y="7"/>
                    </a:lnTo>
                    <a:lnTo>
                      <a:pt x="1107" y="7"/>
                    </a:lnTo>
                    <a:lnTo>
                      <a:pt x="1112" y="7"/>
                    </a:lnTo>
                    <a:lnTo>
                      <a:pt x="1116" y="7"/>
                    </a:lnTo>
                    <a:lnTo>
                      <a:pt x="1121" y="7"/>
                    </a:lnTo>
                    <a:lnTo>
                      <a:pt x="1127" y="7"/>
                    </a:lnTo>
                    <a:lnTo>
                      <a:pt x="1132" y="7"/>
                    </a:lnTo>
                    <a:lnTo>
                      <a:pt x="1136" y="7"/>
                    </a:lnTo>
                    <a:lnTo>
                      <a:pt x="1141" y="7"/>
                    </a:lnTo>
                    <a:lnTo>
                      <a:pt x="1146" y="7"/>
                    </a:lnTo>
                    <a:lnTo>
                      <a:pt x="1152" y="7"/>
                    </a:lnTo>
                    <a:lnTo>
                      <a:pt x="1157" y="7"/>
                    </a:lnTo>
                    <a:lnTo>
                      <a:pt x="1161" y="7"/>
                    </a:lnTo>
                    <a:lnTo>
                      <a:pt x="1166" y="7"/>
                    </a:lnTo>
                    <a:lnTo>
                      <a:pt x="1171" y="7"/>
                    </a:lnTo>
                    <a:lnTo>
                      <a:pt x="1177" y="7"/>
                    </a:lnTo>
                    <a:lnTo>
                      <a:pt x="1182" y="7"/>
                    </a:lnTo>
                    <a:lnTo>
                      <a:pt x="1186" y="7"/>
                    </a:lnTo>
                    <a:lnTo>
                      <a:pt x="1191" y="7"/>
                    </a:lnTo>
                    <a:lnTo>
                      <a:pt x="1196" y="7"/>
                    </a:lnTo>
                    <a:lnTo>
                      <a:pt x="1201" y="7"/>
                    </a:lnTo>
                    <a:lnTo>
                      <a:pt x="1206" y="6"/>
                    </a:lnTo>
                    <a:lnTo>
                      <a:pt x="1211" y="6"/>
                    </a:lnTo>
                    <a:lnTo>
                      <a:pt x="1216" y="6"/>
                    </a:lnTo>
                    <a:lnTo>
                      <a:pt x="1221" y="7"/>
                    </a:lnTo>
                    <a:lnTo>
                      <a:pt x="1226" y="7"/>
                    </a:lnTo>
                    <a:lnTo>
                      <a:pt x="1231" y="7"/>
                    </a:lnTo>
                    <a:lnTo>
                      <a:pt x="1236" y="7"/>
                    </a:lnTo>
                    <a:lnTo>
                      <a:pt x="1241" y="7"/>
                    </a:lnTo>
                    <a:lnTo>
                      <a:pt x="1246" y="7"/>
                    </a:lnTo>
                    <a:lnTo>
                      <a:pt x="1251" y="7"/>
                    </a:lnTo>
                    <a:lnTo>
                      <a:pt x="1256" y="7"/>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8"/>
                    </a:lnTo>
                    <a:lnTo>
                      <a:pt x="1436" y="8"/>
                    </a:lnTo>
                    <a:lnTo>
                      <a:pt x="1440" y="8"/>
                    </a:lnTo>
                    <a:lnTo>
                      <a:pt x="1445" y="7"/>
                    </a:lnTo>
                    <a:lnTo>
                      <a:pt x="1450" y="7"/>
                    </a:lnTo>
                    <a:lnTo>
                      <a:pt x="1456" y="7"/>
                    </a:lnTo>
                    <a:lnTo>
                      <a:pt x="1461" y="7"/>
                    </a:lnTo>
                    <a:lnTo>
                      <a:pt x="1465" y="7"/>
                    </a:lnTo>
                    <a:lnTo>
                      <a:pt x="1470" y="7"/>
                    </a:lnTo>
                    <a:lnTo>
                      <a:pt x="1475" y="7"/>
                    </a:lnTo>
                    <a:lnTo>
                      <a:pt x="1481" y="8"/>
                    </a:lnTo>
                    <a:lnTo>
                      <a:pt x="1485" y="8"/>
                    </a:lnTo>
                    <a:lnTo>
                      <a:pt x="1490" y="8"/>
                    </a:lnTo>
                    <a:lnTo>
                      <a:pt x="1495" y="8"/>
                    </a:lnTo>
                    <a:lnTo>
                      <a:pt x="1500" y="8"/>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8"/>
                    </a:lnTo>
                    <a:lnTo>
                      <a:pt x="1615" y="8"/>
                    </a:lnTo>
                    <a:lnTo>
                      <a:pt x="1620" y="8"/>
                    </a:lnTo>
                    <a:lnTo>
                      <a:pt x="1625" y="8"/>
                    </a:lnTo>
                    <a:lnTo>
                      <a:pt x="1630" y="8"/>
                    </a:lnTo>
                    <a:lnTo>
                      <a:pt x="1635" y="8"/>
                    </a:lnTo>
                    <a:lnTo>
                      <a:pt x="1640" y="8"/>
                    </a:lnTo>
                    <a:lnTo>
                      <a:pt x="1645" y="8"/>
                    </a:lnTo>
                    <a:lnTo>
                      <a:pt x="1649" y="8"/>
                    </a:lnTo>
                    <a:lnTo>
                      <a:pt x="1655" y="8"/>
                    </a:lnTo>
                    <a:lnTo>
                      <a:pt x="1660" y="8"/>
                    </a:lnTo>
                    <a:lnTo>
                      <a:pt x="1665" y="8"/>
                    </a:lnTo>
                    <a:lnTo>
                      <a:pt x="1670" y="8"/>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1" name="Freeform 101">
                <a:extLst>
                  <a:ext uri="{FF2B5EF4-FFF2-40B4-BE49-F238E27FC236}">
                    <a16:creationId xmlns:a16="http://schemas.microsoft.com/office/drawing/2014/main" id="{00000000-0008-0000-0500-00008D000000}"/>
                  </a:ext>
                </a:extLst>
              </xdr:cNvPr>
              <xdr:cNvSpPr>
                <a:spLocks/>
              </xdr:cNvSpPr>
            </xdr:nvSpPr>
            <xdr:spPr bwMode="auto">
              <a:xfrm>
                <a:off x="4672393" y="2679121"/>
                <a:ext cx="1826999" cy="2327249"/>
              </a:xfrm>
              <a:custGeom>
                <a:avLst/>
                <a:gdLst>
                  <a:gd name="T0" fmla="*/ 2147483647 w 2546"/>
                  <a:gd name="T1" fmla="*/ 2147483647 h 1466"/>
                  <a:gd name="T2" fmla="*/ 2147483647 w 2546"/>
                  <a:gd name="T3" fmla="*/ 2147483647 h 1466"/>
                  <a:gd name="T4" fmla="*/ 2147483647 w 2546"/>
                  <a:gd name="T5" fmla="*/ 2147483647 h 1466"/>
                  <a:gd name="T6" fmla="*/ 2147483647 w 2546"/>
                  <a:gd name="T7" fmla="*/ 2147483647 h 1466"/>
                  <a:gd name="T8" fmla="*/ 2147483647 w 2546"/>
                  <a:gd name="T9" fmla="*/ 2147483647 h 1466"/>
                  <a:gd name="T10" fmla="*/ 2147483647 w 2546"/>
                  <a:gd name="T11" fmla="*/ 2147483647 h 1466"/>
                  <a:gd name="T12" fmla="*/ 2147483647 w 2546"/>
                  <a:gd name="T13" fmla="*/ 2147483647 h 1466"/>
                  <a:gd name="T14" fmla="*/ 2147483647 w 2546"/>
                  <a:gd name="T15" fmla="*/ 2147483647 h 1466"/>
                  <a:gd name="T16" fmla="*/ 2147483647 w 2546"/>
                  <a:gd name="T17" fmla="*/ 2147483647 h 1466"/>
                  <a:gd name="T18" fmla="*/ 2147483647 w 2546"/>
                  <a:gd name="T19" fmla="*/ 2147483647 h 1466"/>
                  <a:gd name="T20" fmla="*/ 2147483647 w 2546"/>
                  <a:gd name="T21" fmla="*/ 2147483647 h 1466"/>
                  <a:gd name="T22" fmla="*/ 2147483647 w 2546"/>
                  <a:gd name="T23" fmla="*/ 2147483647 h 1466"/>
                  <a:gd name="T24" fmla="*/ 2147483647 w 2546"/>
                  <a:gd name="T25" fmla="*/ 2147483647 h 1466"/>
                  <a:gd name="T26" fmla="*/ 2147483647 w 2546"/>
                  <a:gd name="T27" fmla="*/ 2147483647 h 1466"/>
                  <a:gd name="T28" fmla="*/ 2147483647 w 2546"/>
                  <a:gd name="T29" fmla="*/ 2147483647 h 1466"/>
                  <a:gd name="T30" fmla="*/ 2147483647 w 2546"/>
                  <a:gd name="T31" fmla="*/ 2147483647 h 1466"/>
                  <a:gd name="T32" fmla="*/ 2147483647 w 2546"/>
                  <a:gd name="T33" fmla="*/ 2147483647 h 1466"/>
                  <a:gd name="T34" fmla="*/ 2147483647 w 2546"/>
                  <a:gd name="T35" fmla="*/ 2147483647 h 1466"/>
                  <a:gd name="T36" fmla="*/ 2147483647 w 2546"/>
                  <a:gd name="T37" fmla="*/ 2147483647 h 1466"/>
                  <a:gd name="T38" fmla="*/ 2147483647 w 2546"/>
                  <a:gd name="T39" fmla="*/ 2147483647 h 1466"/>
                  <a:gd name="T40" fmla="*/ 2147483647 w 2546"/>
                  <a:gd name="T41" fmla="*/ 2147483647 h 1466"/>
                  <a:gd name="T42" fmla="*/ 2147483647 w 2546"/>
                  <a:gd name="T43" fmla="*/ 2147483647 h 1466"/>
                  <a:gd name="T44" fmla="*/ 2147483647 w 2546"/>
                  <a:gd name="T45" fmla="*/ 2147483647 h 1466"/>
                  <a:gd name="T46" fmla="*/ 2147483647 w 2546"/>
                  <a:gd name="T47" fmla="*/ 2147483647 h 1466"/>
                  <a:gd name="T48" fmla="*/ 2147483647 w 2546"/>
                  <a:gd name="T49" fmla="*/ 2147483647 h 1466"/>
                  <a:gd name="T50" fmla="*/ 2147483647 w 2546"/>
                  <a:gd name="T51" fmla="*/ 2147483647 h 1466"/>
                  <a:gd name="T52" fmla="*/ 2147483647 w 2546"/>
                  <a:gd name="T53" fmla="*/ 2147483647 h 1466"/>
                  <a:gd name="T54" fmla="*/ 2147483647 w 2546"/>
                  <a:gd name="T55" fmla="*/ 2147483647 h 1466"/>
                  <a:gd name="T56" fmla="*/ 2147483647 w 2546"/>
                  <a:gd name="T57" fmla="*/ 2147483647 h 1466"/>
                  <a:gd name="T58" fmla="*/ 2147483647 w 2546"/>
                  <a:gd name="T59" fmla="*/ 2147483647 h 1466"/>
                  <a:gd name="T60" fmla="*/ 2147483647 w 2546"/>
                  <a:gd name="T61" fmla="*/ 2147483647 h 1466"/>
                  <a:gd name="T62" fmla="*/ 2147483647 w 2546"/>
                  <a:gd name="T63" fmla="*/ 2147483647 h 1466"/>
                  <a:gd name="T64" fmla="*/ 2147483647 w 2546"/>
                  <a:gd name="T65" fmla="*/ 2147483647 h 1466"/>
                  <a:gd name="T66" fmla="*/ 2147483647 w 2546"/>
                  <a:gd name="T67" fmla="*/ 2147483647 h 1466"/>
                  <a:gd name="T68" fmla="*/ 2147483647 w 2546"/>
                  <a:gd name="T69" fmla="*/ 2147483647 h 1466"/>
                  <a:gd name="T70" fmla="*/ 2147483647 w 2546"/>
                  <a:gd name="T71" fmla="*/ 2147483647 h 1466"/>
                  <a:gd name="T72" fmla="*/ 2147483647 w 2546"/>
                  <a:gd name="T73" fmla="*/ 2147483647 h 1466"/>
                  <a:gd name="T74" fmla="*/ 2147483647 w 2546"/>
                  <a:gd name="T75" fmla="*/ 2147483647 h 1466"/>
                  <a:gd name="T76" fmla="*/ 2147483647 w 2546"/>
                  <a:gd name="T77" fmla="*/ 2147483647 h 1466"/>
                  <a:gd name="T78" fmla="*/ 2147483647 w 2546"/>
                  <a:gd name="T79" fmla="*/ 2147483647 h 1466"/>
                  <a:gd name="T80" fmla="*/ 2147483647 w 2546"/>
                  <a:gd name="T81" fmla="*/ 2147483647 h 1466"/>
                  <a:gd name="T82" fmla="*/ 2147483647 w 2546"/>
                  <a:gd name="T83" fmla="*/ 2147483647 h 1466"/>
                  <a:gd name="T84" fmla="*/ 2147483647 w 2546"/>
                  <a:gd name="T85" fmla="*/ 2147483647 h 1466"/>
                  <a:gd name="T86" fmla="*/ 2147483647 w 2546"/>
                  <a:gd name="T87" fmla="*/ 2147483647 h 1466"/>
                  <a:gd name="T88" fmla="*/ 2147483647 w 2546"/>
                  <a:gd name="T89" fmla="*/ 2147483647 h 1466"/>
                  <a:gd name="T90" fmla="*/ 2147483647 w 2546"/>
                  <a:gd name="T91" fmla="*/ 2147483647 h 1466"/>
                  <a:gd name="T92" fmla="*/ 2147483647 w 2546"/>
                  <a:gd name="T93" fmla="*/ 2147483647 h 1466"/>
                  <a:gd name="T94" fmla="*/ 2147483647 w 2546"/>
                  <a:gd name="T95" fmla="*/ 2147483647 h 1466"/>
                  <a:gd name="T96" fmla="*/ 2147483647 w 2546"/>
                  <a:gd name="T97" fmla="*/ 2147483647 h 1466"/>
                  <a:gd name="T98" fmla="*/ 2147483647 w 2546"/>
                  <a:gd name="T99" fmla="*/ 2147483647 h 1466"/>
                  <a:gd name="T100" fmla="*/ 2147483647 w 2546"/>
                  <a:gd name="T101" fmla="*/ 2147483647 h 1466"/>
                  <a:gd name="T102" fmla="*/ 2147483647 w 2546"/>
                  <a:gd name="T103" fmla="*/ 2147483647 h 1466"/>
                  <a:gd name="T104" fmla="*/ 2147483647 w 2546"/>
                  <a:gd name="T105" fmla="*/ 2147483647 h 1466"/>
                  <a:gd name="T106" fmla="*/ 2147483647 w 2546"/>
                  <a:gd name="T107" fmla="*/ 2147483647 h 1466"/>
                  <a:gd name="T108" fmla="*/ 2147483647 w 2546"/>
                  <a:gd name="T109" fmla="*/ 2147483647 h 1466"/>
                  <a:gd name="T110" fmla="*/ 2147483647 w 2546"/>
                  <a:gd name="T111" fmla="*/ 2147483647 h 146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6">
                    <a:moveTo>
                      <a:pt x="0" y="1466"/>
                    </a:moveTo>
                    <a:lnTo>
                      <a:pt x="5" y="1466"/>
                    </a:lnTo>
                    <a:lnTo>
                      <a:pt x="10" y="1466"/>
                    </a:lnTo>
                    <a:lnTo>
                      <a:pt x="15" y="1466"/>
                    </a:lnTo>
                    <a:lnTo>
                      <a:pt x="20" y="1466"/>
                    </a:lnTo>
                    <a:lnTo>
                      <a:pt x="24" y="1466"/>
                    </a:lnTo>
                    <a:lnTo>
                      <a:pt x="30" y="1466"/>
                    </a:lnTo>
                    <a:lnTo>
                      <a:pt x="35" y="1466"/>
                    </a:lnTo>
                    <a:lnTo>
                      <a:pt x="40" y="1466"/>
                    </a:lnTo>
                    <a:lnTo>
                      <a:pt x="45" y="1466"/>
                    </a:lnTo>
                    <a:lnTo>
                      <a:pt x="49" y="1466"/>
                    </a:lnTo>
                    <a:lnTo>
                      <a:pt x="55" y="1466"/>
                    </a:lnTo>
                    <a:lnTo>
                      <a:pt x="60" y="1466"/>
                    </a:lnTo>
                    <a:lnTo>
                      <a:pt x="65" y="1466"/>
                    </a:lnTo>
                    <a:lnTo>
                      <a:pt x="70" y="1466"/>
                    </a:lnTo>
                    <a:lnTo>
                      <a:pt x="74" y="1466"/>
                    </a:lnTo>
                    <a:lnTo>
                      <a:pt x="79" y="1466"/>
                    </a:lnTo>
                    <a:lnTo>
                      <a:pt x="85" y="1466"/>
                    </a:lnTo>
                    <a:lnTo>
                      <a:pt x="90" y="1466"/>
                    </a:lnTo>
                    <a:lnTo>
                      <a:pt x="94" y="1466"/>
                    </a:lnTo>
                    <a:lnTo>
                      <a:pt x="99" y="1466"/>
                    </a:lnTo>
                    <a:lnTo>
                      <a:pt x="104" y="1466"/>
                    </a:lnTo>
                    <a:lnTo>
                      <a:pt x="110" y="1466"/>
                    </a:lnTo>
                    <a:lnTo>
                      <a:pt x="115" y="1466"/>
                    </a:lnTo>
                    <a:lnTo>
                      <a:pt x="119" y="1466"/>
                    </a:lnTo>
                    <a:lnTo>
                      <a:pt x="124" y="1466"/>
                    </a:lnTo>
                    <a:lnTo>
                      <a:pt x="129" y="1466"/>
                    </a:lnTo>
                    <a:lnTo>
                      <a:pt x="135" y="1466"/>
                    </a:lnTo>
                    <a:lnTo>
                      <a:pt x="140" y="1466"/>
                    </a:lnTo>
                    <a:lnTo>
                      <a:pt x="144" y="1466"/>
                    </a:lnTo>
                    <a:lnTo>
                      <a:pt x="149" y="1466"/>
                    </a:lnTo>
                    <a:lnTo>
                      <a:pt x="154" y="1466"/>
                    </a:lnTo>
                    <a:lnTo>
                      <a:pt x="159" y="1466"/>
                    </a:lnTo>
                    <a:lnTo>
                      <a:pt x="164" y="1466"/>
                    </a:lnTo>
                    <a:lnTo>
                      <a:pt x="169" y="1466"/>
                    </a:lnTo>
                    <a:lnTo>
                      <a:pt x="174" y="1466"/>
                    </a:lnTo>
                    <a:lnTo>
                      <a:pt x="179" y="1466"/>
                    </a:lnTo>
                    <a:lnTo>
                      <a:pt x="184" y="1466"/>
                    </a:lnTo>
                    <a:lnTo>
                      <a:pt x="189" y="1466"/>
                    </a:lnTo>
                    <a:lnTo>
                      <a:pt x="194" y="1466"/>
                    </a:lnTo>
                    <a:lnTo>
                      <a:pt x="199" y="1466"/>
                    </a:lnTo>
                    <a:lnTo>
                      <a:pt x="204" y="1466"/>
                    </a:lnTo>
                    <a:lnTo>
                      <a:pt x="209" y="1466"/>
                    </a:lnTo>
                    <a:lnTo>
                      <a:pt x="214" y="1466"/>
                    </a:lnTo>
                    <a:lnTo>
                      <a:pt x="219" y="1466"/>
                    </a:lnTo>
                    <a:lnTo>
                      <a:pt x="224" y="1466"/>
                    </a:lnTo>
                    <a:lnTo>
                      <a:pt x="229" y="1466"/>
                    </a:lnTo>
                    <a:lnTo>
                      <a:pt x="234" y="1466"/>
                    </a:lnTo>
                    <a:lnTo>
                      <a:pt x="239" y="1466"/>
                    </a:lnTo>
                    <a:lnTo>
                      <a:pt x="244" y="1466"/>
                    </a:lnTo>
                    <a:lnTo>
                      <a:pt x="249" y="1466"/>
                    </a:lnTo>
                    <a:lnTo>
                      <a:pt x="254" y="1466"/>
                    </a:lnTo>
                    <a:lnTo>
                      <a:pt x="259" y="1466"/>
                    </a:lnTo>
                    <a:lnTo>
                      <a:pt x="264" y="1466"/>
                    </a:lnTo>
                    <a:lnTo>
                      <a:pt x="269" y="1466"/>
                    </a:lnTo>
                    <a:lnTo>
                      <a:pt x="274" y="1466"/>
                    </a:lnTo>
                    <a:lnTo>
                      <a:pt x="279" y="1466"/>
                    </a:lnTo>
                    <a:lnTo>
                      <a:pt x="284" y="1466"/>
                    </a:lnTo>
                    <a:lnTo>
                      <a:pt x="289" y="1466"/>
                    </a:lnTo>
                    <a:lnTo>
                      <a:pt x="294" y="1466"/>
                    </a:lnTo>
                    <a:lnTo>
                      <a:pt x="299" y="1466"/>
                    </a:lnTo>
                    <a:lnTo>
                      <a:pt x="303" y="1466"/>
                    </a:lnTo>
                    <a:lnTo>
                      <a:pt x="309" y="1466"/>
                    </a:lnTo>
                    <a:lnTo>
                      <a:pt x="314" y="1466"/>
                    </a:lnTo>
                    <a:lnTo>
                      <a:pt x="319" y="1466"/>
                    </a:lnTo>
                    <a:lnTo>
                      <a:pt x="324" y="1466"/>
                    </a:lnTo>
                    <a:lnTo>
                      <a:pt x="328" y="1466"/>
                    </a:lnTo>
                    <a:lnTo>
                      <a:pt x="334" y="1466"/>
                    </a:lnTo>
                    <a:lnTo>
                      <a:pt x="339" y="1466"/>
                    </a:lnTo>
                    <a:lnTo>
                      <a:pt x="344" y="1466"/>
                    </a:lnTo>
                    <a:lnTo>
                      <a:pt x="349" y="1466"/>
                    </a:lnTo>
                    <a:lnTo>
                      <a:pt x="353" y="1466"/>
                    </a:lnTo>
                    <a:lnTo>
                      <a:pt x="359" y="1466"/>
                    </a:lnTo>
                    <a:lnTo>
                      <a:pt x="364" y="1466"/>
                    </a:lnTo>
                    <a:lnTo>
                      <a:pt x="369" y="1466"/>
                    </a:lnTo>
                    <a:lnTo>
                      <a:pt x="373" y="1466"/>
                    </a:lnTo>
                    <a:lnTo>
                      <a:pt x="378" y="1466"/>
                    </a:lnTo>
                    <a:lnTo>
                      <a:pt x="383" y="1466"/>
                    </a:lnTo>
                    <a:lnTo>
                      <a:pt x="389" y="1466"/>
                    </a:lnTo>
                    <a:lnTo>
                      <a:pt x="394" y="1466"/>
                    </a:lnTo>
                    <a:lnTo>
                      <a:pt x="398" y="1466"/>
                    </a:lnTo>
                    <a:lnTo>
                      <a:pt x="403" y="1466"/>
                    </a:lnTo>
                    <a:lnTo>
                      <a:pt x="408" y="1466"/>
                    </a:lnTo>
                    <a:lnTo>
                      <a:pt x="414" y="1466"/>
                    </a:lnTo>
                    <a:lnTo>
                      <a:pt x="419" y="1466"/>
                    </a:lnTo>
                    <a:lnTo>
                      <a:pt x="423" y="1466"/>
                    </a:lnTo>
                    <a:lnTo>
                      <a:pt x="428" y="1466"/>
                    </a:lnTo>
                    <a:lnTo>
                      <a:pt x="433" y="1466"/>
                    </a:lnTo>
                    <a:lnTo>
                      <a:pt x="439" y="1466"/>
                    </a:lnTo>
                    <a:lnTo>
                      <a:pt x="443" y="1466"/>
                    </a:lnTo>
                    <a:lnTo>
                      <a:pt x="448" y="1466"/>
                    </a:lnTo>
                    <a:lnTo>
                      <a:pt x="453" y="1466"/>
                    </a:lnTo>
                    <a:lnTo>
                      <a:pt x="458" y="1466"/>
                    </a:lnTo>
                    <a:lnTo>
                      <a:pt x="463" y="1466"/>
                    </a:lnTo>
                    <a:lnTo>
                      <a:pt x="468" y="1466"/>
                    </a:lnTo>
                    <a:lnTo>
                      <a:pt x="473" y="1466"/>
                    </a:lnTo>
                    <a:lnTo>
                      <a:pt x="478" y="1466"/>
                    </a:lnTo>
                    <a:lnTo>
                      <a:pt x="483" y="1466"/>
                    </a:lnTo>
                    <a:lnTo>
                      <a:pt x="488" y="1466"/>
                    </a:lnTo>
                    <a:lnTo>
                      <a:pt x="493" y="1466"/>
                    </a:lnTo>
                    <a:lnTo>
                      <a:pt x="498" y="1466"/>
                    </a:lnTo>
                    <a:lnTo>
                      <a:pt x="503" y="1466"/>
                    </a:lnTo>
                    <a:lnTo>
                      <a:pt x="508" y="1466"/>
                    </a:lnTo>
                    <a:lnTo>
                      <a:pt x="513" y="1466"/>
                    </a:lnTo>
                    <a:lnTo>
                      <a:pt x="518" y="1466"/>
                    </a:lnTo>
                    <a:lnTo>
                      <a:pt x="523" y="1466"/>
                    </a:lnTo>
                    <a:lnTo>
                      <a:pt x="528" y="1466"/>
                    </a:lnTo>
                    <a:lnTo>
                      <a:pt x="533" y="1466"/>
                    </a:lnTo>
                    <a:lnTo>
                      <a:pt x="538" y="1466"/>
                    </a:lnTo>
                    <a:lnTo>
                      <a:pt x="543" y="1466"/>
                    </a:lnTo>
                    <a:lnTo>
                      <a:pt x="548" y="1466"/>
                    </a:lnTo>
                    <a:lnTo>
                      <a:pt x="553" y="1466"/>
                    </a:lnTo>
                    <a:lnTo>
                      <a:pt x="558" y="1466"/>
                    </a:lnTo>
                    <a:lnTo>
                      <a:pt x="563" y="1466"/>
                    </a:lnTo>
                    <a:lnTo>
                      <a:pt x="568" y="1466"/>
                    </a:lnTo>
                    <a:lnTo>
                      <a:pt x="573" y="1466"/>
                    </a:lnTo>
                    <a:lnTo>
                      <a:pt x="578" y="1466"/>
                    </a:lnTo>
                    <a:lnTo>
                      <a:pt x="583" y="1466"/>
                    </a:lnTo>
                    <a:lnTo>
                      <a:pt x="588" y="1466"/>
                    </a:lnTo>
                    <a:lnTo>
                      <a:pt x="593" y="1466"/>
                    </a:lnTo>
                    <a:lnTo>
                      <a:pt x="598" y="1466"/>
                    </a:lnTo>
                    <a:lnTo>
                      <a:pt x="603" y="1466"/>
                    </a:lnTo>
                    <a:lnTo>
                      <a:pt x="607" y="1466"/>
                    </a:lnTo>
                    <a:lnTo>
                      <a:pt x="613" y="1466"/>
                    </a:lnTo>
                    <a:lnTo>
                      <a:pt x="618" y="1466"/>
                    </a:lnTo>
                    <a:lnTo>
                      <a:pt x="623" y="1466"/>
                    </a:lnTo>
                    <a:lnTo>
                      <a:pt x="628" y="1466"/>
                    </a:lnTo>
                    <a:lnTo>
                      <a:pt x="632" y="1466"/>
                    </a:lnTo>
                    <a:lnTo>
                      <a:pt x="638" y="1465"/>
                    </a:lnTo>
                    <a:lnTo>
                      <a:pt x="643" y="1465"/>
                    </a:lnTo>
                    <a:lnTo>
                      <a:pt x="648" y="1465"/>
                    </a:lnTo>
                    <a:lnTo>
                      <a:pt x="652" y="1465"/>
                    </a:lnTo>
                    <a:lnTo>
                      <a:pt x="657" y="1465"/>
                    </a:lnTo>
                    <a:lnTo>
                      <a:pt x="663" y="1464"/>
                    </a:lnTo>
                    <a:lnTo>
                      <a:pt x="668" y="1464"/>
                    </a:lnTo>
                    <a:lnTo>
                      <a:pt x="673" y="1464"/>
                    </a:lnTo>
                    <a:lnTo>
                      <a:pt x="677" y="1463"/>
                    </a:lnTo>
                    <a:lnTo>
                      <a:pt x="682" y="1463"/>
                    </a:lnTo>
                    <a:lnTo>
                      <a:pt x="687" y="1463"/>
                    </a:lnTo>
                    <a:lnTo>
                      <a:pt x="693" y="1462"/>
                    </a:lnTo>
                    <a:lnTo>
                      <a:pt x="698" y="1462"/>
                    </a:lnTo>
                    <a:lnTo>
                      <a:pt x="702" y="1461"/>
                    </a:lnTo>
                    <a:lnTo>
                      <a:pt x="707" y="1460"/>
                    </a:lnTo>
                    <a:lnTo>
                      <a:pt x="712" y="1459"/>
                    </a:lnTo>
                    <a:lnTo>
                      <a:pt x="718" y="1459"/>
                    </a:lnTo>
                    <a:lnTo>
                      <a:pt x="722" y="1457"/>
                    </a:lnTo>
                    <a:lnTo>
                      <a:pt x="727" y="1456"/>
                    </a:lnTo>
                    <a:lnTo>
                      <a:pt x="732" y="1454"/>
                    </a:lnTo>
                    <a:lnTo>
                      <a:pt x="737" y="1453"/>
                    </a:lnTo>
                    <a:lnTo>
                      <a:pt x="743" y="1450"/>
                    </a:lnTo>
                    <a:lnTo>
                      <a:pt x="747" y="1448"/>
                    </a:lnTo>
                    <a:lnTo>
                      <a:pt x="752" y="1445"/>
                    </a:lnTo>
                    <a:lnTo>
                      <a:pt x="757" y="1443"/>
                    </a:lnTo>
                    <a:lnTo>
                      <a:pt x="762" y="1439"/>
                    </a:lnTo>
                    <a:lnTo>
                      <a:pt x="767" y="1435"/>
                    </a:lnTo>
                    <a:lnTo>
                      <a:pt x="772" y="1431"/>
                    </a:lnTo>
                    <a:lnTo>
                      <a:pt x="777" y="1427"/>
                    </a:lnTo>
                    <a:lnTo>
                      <a:pt x="782" y="1421"/>
                    </a:lnTo>
                    <a:lnTo>
                      <a:pt x="787" y="1416"/>
                    </a:lnTo>
                    <a:lnTo>
                      <a:pt x="792" y="1410"/>
                    </a:lnTo>
                    <a:lnTo>
                      <a:pt x="797" y="1403"/>
                    </a:lnTo>
                    <a:lnTo>
                      <a:pt x="802" y="1396"/>
                    </a:lnTo>
                    <a:lnTo>
                      <a:pt x="807" y="1388"/>
                    </a:lnTo>
                    <a:lnTo>
                      <a:pt x="812" y="1379"/>
                    </a:lnTo>
                    <a:lnTo>
                      <a:pt x="817" y="1370"/>
                    </a:lnTo>
                    <a:lnTo>
                      <a:pt x="822" y="1360"/>
                    </a:lnTo>
                    <a:lnTo>
                      <a:pt x="827" y="1349"/>
                    </a:lnTo>
                    <a:lnTo>
                      <a:pt x="832" y="1337"/>
                    </a:lnTo>
                    <a:lnTo>
                      <a:pt x="837" y="1325"/>
                    </a:lnTo>
                    <a:lnTo>
                      <a:pt x="842" y="1312"/>
                    </a:lnTo>
                    <a:lnTo>
                      <a:pt x="847" y="1298"/>
                    </a:lnTo>
                    <a:lnTo>
                      <a:pt x="852" y="1284"/>
                    </a:lnTo>
                    <a:lnTo>
                      <a:pt x="857" y="1268"/>
                    </a:lnTo>
                    <a:lnTo>
                      <a:pt x="862" y="1253"/>
                    </a:lnTo>
                    <a:lnTo>
                      <a:pt x="867" y="1238"/>
                    </a:lnTo>
                    <a:lnTo>
                      <a:pt x="872" y="1221"/>
                    </a:lnTo>
                    <a:lnTo>
                      <a:pt x="877" y="1204"/>
                    </a:lnTo>
                    <a:lnTo>
                      <a:pt x="882" y="1186"/>
                    </a:lnTo>
                    <a:lnTo>
                      <a:pt x="887" y="1167"/>
                    </a:lnTo>
                    <a:lnTo>
                      <a:pt x="892" y="1148"/>
                    </a:lnTo>
                    <a:lnTo>
                      <a:pt x="897" y="1127"/>
                    </a:lnTo>
                    <a:lnTo>
                      <a:pt x="902" y="1106"/>
                    </a:lnTo>
                    <a:lnTo>
                      <a:pt x="907" y="1085"/>
                    </a:lnTo>
                    <a:lnTo>
                      <a:pt x="912" y="1062"/>
                    </a:lnTo>
                    <a:lnTo>
                      <a:pt x="917" y="1039"/>
                    </a:lnTo>
                    <a:lnTo>
                      <a:pt x="922" y="1016"/>
                    </a:lnTo>
                    <a:lnTo>
                      <a:pt x="927" y="991"/>
                    </a:lnTo>
                    <a:lnTo>
                      <a:pt x="932" y="966"/>
                    </a:lnTo>
                    <a:lnTo>
                      <a:pt x="936" y="941"/>
                    </a:lnTo>
                    <a:lnTo>
                      <a:pt x="942" y="914"/>
                    </a:lnTo>
                    <a:lnTo>
                      <a:pt x="947" y="887"/>
                    </a:lnTo>
                    <a:lnTo>
                      <a:pt x="952" y="861"/>
                    </a:lnTo>
                    <a:lnTo>
                      <a:pt x="956" y="833"/>
                    </a:lnTo>
                    <a:lnTo>
                      <a:pt x="961" y="806"/>
                    </a:lnTo>
                    <a:lnTo>
                      <a:pt x="967" y="777"/>
                    </a:lnTo>
                    <a:lnTo>
                      <a:pt x="972" y="749"/>
                    </a:lnTo>
                    <a:lnTo>
                      <a:pt x="977" y="720"/>
                    </a:lnTo>
                    <a:lnTo>
                      <a:pt x="981" y="691"/>
                    </a:lnTo>
                    <a:lnTo>
                      <a:pt x="986" y="663"/>
                    </a:lnTo>
                    <a:lnTo>
                      <a:pt x="992" y="634"/>
                    </a:lnTo>
                    <a:lnTo>
                      <a:pt x="997" y="605"/>
                    </a:lnTo>
                    <a:lnTo>
                      <a:pt x="1002" y="576"/>
                    </a:lnTo>
                    <a:lnTo>
                      <a:pt x="1006" y="547"/>
                    </a:lnTo>
                    <a:lnTo>
                      <a:pt x="1011" y="519"/>
                    </a:lnTo>
                    <a:lnTo>
                      <a:pt x="1016" y="491"/>
                    </a:lnTo>
                    <a:lnTo>
                      <a:pt x="1022" y="461"/>
                    </a:lnTo>
                    <a:lnTo>
                      <a:pt x="1026" y="430"/>
                    </a:lnTo>
                    <a:lnTo>
                      <a:pt x="1031" y="399"/>
                    </a:lnTo>
                    <a:lnTo>
                      <a:pt x="1036" y="367"/>
                    </a:lnTo>
                    <a:lnTo>
                      <a:pt x="1041" y="337"/>
                    </a:lnTo>
                    <a:lnTo>
                      <a:pt x="1047" y="307"/>
                    </a:lnTo>
                    <a:lnTo>
                      <a:pt x="1051" y="280"/>
                    </a:lnTo>
                    <a:lnTo>
                      <a:pt x="1056" y="253"/>
                    </a:lnTo>
                    <a:lnTo>
                      <a:pt x="1061" y="227"/>
                    </a:lnTo>
                    <a:lnTo>
                      <a:pt x="1066" y="203"/>
                    </a:lnTo>
                    <a:lnTo>
                      <a:pt x="1072" y="180"/>
                    </a:lnTo>
                    <a:lnTo>
                      <a:pt x="1076" y="158"/>
                    </a:lnTo>
                    <a:lnTo>
                      <a:pt x="1081" y="137"/>
                    </a:lnTo>
                    <a:lnTo>
                      <a:pt x="1086" y="118"/>
                    </a:lnTo>
                    <a:lnTo>
                      <a:pt x="1091" y="100"/>
                    </a:lnTo>
                    <a:lnTo>
                      <a:pt x="1096" y="84"/>
                    </a:lnTo>
                    <a:lnTo>
                      <a:pt x="1101" y="68"/>
                    </a:lnTo>
                    <a:lnTo>
                      <a:pt x="1106" y="55"/>
                    </a:lnTo>
                    <a:lnTo>
                      <a:pt x="1111" y="42"/>
                    </a:lnTo>
                    <a:lnTo>
                      <a:pt x="1116" y="32"/>
                    </a:lnTo>
                    <a:lnTo>
                      <a:pt x="1121" y="23"/>
                    </a:lnTo>
                    <a:lnTo>
                      <a:pt x="1126" y="16"/>
                    </a:lnTo>
                    <a:lnTo>
                      <a:pt x="1131" y="10"/>
                    </a:lnTo>
                    <a:lnTo>
                      <a:pt x="1136" y="5"/>
                    </a:lnTo>
                    <a:lnTo>
                      <a:pt x="1141" y="2"/>
                    </a:lnTo>
                    <a:lnTo>
                      <a:pt x="1146" y="0"/>
                    </a:lnTo>
                    <a:lnTo>
                      <a:pt x="1151" y="0"/>
                    </a:lnTo>
                    <a:lnTo>
                      <a:pt x="1156" y="2"/>
                    </a:lnTo>
                    <a:lnTo>
                      <a:pt x="1161" y="5"/>
                    </a:lnTo>
                    <a:lnTo>
                      <a:pt x="1166" y="9"/>
                    </a:lnTo>
                    <a:lnTo>
                      <a:pt x="1171" y="14"/>
                    </a:lnTo>
                    <a:lnTo>
                      <a:pt x="1176" y="21"/>
                    </a:lnTo>
                    <a:lnTo>
                      <a:pt x="1181" y="29"/>
                    </a:lnTo>
                    <a:lnTo>
                      <a:pt x="1186" y="39"/>
                    </a:lnTo>
                    <a:lnTo>
                      <a:pt x="1191" y="49"/>
                    </a:lnTo>
                    <a:lnTo>
                      <a:pt x="1196" y="62"/>
                    </a:lnTo>
                    <a:lnTo>
                      <a:pt x="1201" y="74"/>
                    </a:lnTo>
                    <a:lnTo>
                      <a:pt x="1206" y="88"/>
                    </a:lnTo>
                    <a:lnTo>
                      <a:pt x="1211" y="103"/>
                    </a:lnTo>
                    <a:lnTo>
                      <a:pt x="1216" y="119"/>
                    </a:lnTo>
                    <a:lnTo>
                      <a:pt x="1221" y="135"/>
                    </a:lnTo>
                    <a:lnTo>
                      <a:pt x="1226" y="152"/>
                    </a:lnTo>
                    <a:lnTo>
                      <a:pt x="1231" y="171"/>
                    </a:lnTo>
                    <a:lnTo>
                      <a:pt x="1235" y="189"/>
                    </a:lnTo>
                    <a:lnTo>
                      <a:pt x="1240" y="209"/>
                    </a:lnTo>
                    <a:lnTo>
                      <a:pt x="1246" y="229"/>
                    </a:lnTo>
                    <a:lnTo>
                      <a:pt x="1251" y="249"/>
                    </a:lnTo>
                    <a:lnTo>
                      <a:pt x="1256" y="269"/>
                    </a:lnTo>
                    <a:lnTo>
                      <a:pt x="1260" y="288"/>
                    </a:lnTo>
                    <a:lnTo>
                      <a:pt x="1265" y="308"/>
                    </a:lnTo>
                    <a:lnTo>
                      <a:pt x="1271" y="328"/>
                    </a:lnTo>
                    <a:lnTo>
                      <a:pt x="1276" y="348"/>
                    </a:lnTo>
                    <a:lnTo>
                      <a:pt x="1281" y="369"/>
                    </a:lnTo>
                    <a:lnTo>
                      <a:pt x="1285" y="389"/>
                    </a:lnTo>
                    <a:lnTo>
                      <a:pt x="1290" y="410"/>
                    </a:lnTo>
                    <a:lnTo>
                      <a:pt x="1296" y="430"/>
                    </a:lnTo>
                    <a:lnTo>
                      <a:pt x="1301" y="451"/>
                    </a:lnTo>
                    <a:lnTo>
                      <a:pt x="1305" y="472"/>
                    </a:lnTo>
                    <a:lnTo>
                      <a:pt x="1310" y="493"/>
                    </a:lnTo>
                    <a:lnTo>
                      <a:pt x="1315" y="514"/>
                    </a:lnTo>
                    <a:lnTo>
                      <a:pt x="1320" y="535"/>
                    </a:lnTo>
                    <a:lnTo>
                      <a:pt x="1326" y="556"/>
                    </a:lnTo>
                    <a:lnTo>
                      <a:pt x="1330" y="577"/>
                    </a:lnTo>
                    <a:lnTo>
                      <a:pt x="1335" y="599"/>
                    </a:lnTo>
                    <a:lnTo>
                      <a:pt x="1340" y="619"/>
                    </a:lnTo>
                    <a:lnTo>
                      <a:pt x="1345" y="640"/>
                    </a:lnTo>
                    <a:lnTo>
                      <a:pt x="1351" y="660"/>
                    </a:lnTo>
                    <a:lnTo>
                      <a:pt x="1355" y="680"/>
                    </a:lnTo>
                    <a:lnTo>
                      <a:pt x="1360" y="700"/>
                    </a:lnTo>
                    <a:lnTo>
                      <a:pt x="1365" y="720"/>
                    </a:lnTo>
                    <a:lnTo>
                      <a:pt x="1370" y="740"/>
                    </a:lnTo>
                    <a:lnTo>
                      <a:pt x="1375" y="759"/>
                    </a:lnTo>
                    <a:lnTo>
                      <a:pt x="1380" y="778"/>
                    </a:lnTo>
                    <a:lnTo>
                      <a:pt x="1385" y="796"/>
                    </a:lnTo>
                    <a:lnTo>
                      <a:pt x="1390" y="815"/>
                    </a:lnTo>
                    <a:lnTo>
                      <a:pt x="1395" y="833"/>
                    </a:lnTo>
                    <a:lnTo>
                      <a:pt x="1400" y="851"/>
                    </a:lnTo>
                    <a:lnTo>
                      <a:pt x="1405" y="868"/>
                    </a:lnTo>
                    <a:lnTo>
                      <a:pt x="1410" y="886"/>
                    </a:lnTo>
                    <a:lnTo>
                      <a:pt x="1415" y="903"/>
                    </a:lnTo>
                    <a:lnTo>
                      <a:pt x="1420" y="920"/>
                    </a:lnTo>
                    <a:lnTo>
                      <a:pt x="1425" y="938"/>
                    </a:lnTo>
                    <a:lnTo>
                      <a:pt x="1430" y="956"/>
                    </a:lnTo>
                    <a:lnTo>
                      <a:pt x="1435" y="974"/>
                    </a:lnTo>
                    <a:lnTo>
                      <a:pt x="1440" y="993"/>
                    </a:lnTo>
                    <a:lnTo>
                      <a:pt x="1445" y="1009"/>
                    </a:lnTo>
                    <a:lnTo>
                      <a:pt x="1450" y="1026"/>
                    </a:lnTo>
                    <a:lnTo>
                      <a:pt x="1455" y="1042"/>
                    </a:lnTo>
                    <a:lnTo>
                      <a:pt x="1460" y="1057"/>
                    </a:lnTo>
                    <a:lnTo>
                      <a:pt x="1465" y="1071"/>
                    </a:lnTo>
                    <a:lnTo>
                      <a:pt x="1470" y="1085"/>
                    </a:lnTo>
                    <a:lnTo>
                      <a:pt x="1475" y="1099"/>
                    </a:lnTo>
                    <a:lnTo>
                      <a:pt x="1480" y="1112"/>
                    </a:lnTo>
                    <a:lnTo>
                      <a:pt x="1485" y="1125"/>
                    </a:lnTo>
                    <a:lnTo>
                      <a:pt x="1490" y="1137"/>
                    </a:lnTo>
                    <a:lnTo>
                      <a:pt x="1495" y="1149"/>
                    </a:lnTo>
                    <a:lnTo>
                      <a:pt x="1500" y="1161"/>
                    </a:lnTo>
                    <a:lnTo>
                      <a:pt x="1505" y="1171"/>
                    </a:lnTo>
                    <a:lnTo>
                      <a:pt x="1510" y="1182"/>
                    </a:lnTo>
                    <a:lnTo>
                      <a:pt x="1514" y="1193"/>
                    </a:lnTo>
                    <a:lnTo>
                      <a:pt x="1520" y="1203"/>
                    </a:lnTo>
                    <a:lnTo>
                      <a:pt x="1525" y="1212"/>
                    </a:lnTo>
                    <a:lnTo>
                      <a:pt x="1530" y="1221"/>
                    </a:lnTo>
                    <a:lnTo>
                      <a:pt x="1535" y="1230"/>
                    </a:lnTo>
                    <a:lnTo>
                      <a:pt x="1539" y="1239"/>
                    </a:lnTo>
                    <a:lnTo>
                      <a:pt x="1544" y="1247"/>
                    </a:lnTo>
                    <a:lnTo>
                      <a:pt x="1550" y="1255"/>
                    </a:lnTo>
                    <a:lnTo>
                      <a:pt x="1555" y="1263"/>
                    </a:lnTo>
                    <a:lnTo>
                      <a:pt x="1560" y="1271"/>
                    </a:lnTo>
                    <a:lnTo>
                      <a:pt x="1564" y="1278"/>
                    </a:lnTo>
                    <a:lnTo>
                      <a:pt x="1569" y="1284"/>
                    </a:lnTo>
                    <a:lnTo>
                      <a:pt x="1575" y="1291"/>
                    </a:lnTo>
                    <a:lnTo>
                      <a:pt x="1580" y="1297"/>
                    </a:lnTo>
                    <a:lnTo>
                      <a:pt x="1584" y="1304"/>
                    </a:lnTo>
                    <a:lnTo>
                      <a:pt x="1589" y="1309"/>
                    </a:lnTo>
                    <a:lnTo>
                      <a:pt x="1594" y="1315"/>
                    </a:lnTo>
                    <a:lnTo>
                      <a:pt x="1600" y="1320"/>
                    </a:lnTo>
                    <a:lnTo>
                      <a:pt x="1605" y="1325"/>
                    </a:lnTo>
                    <a:lnTo>
                      <a:pt x="1609" y="1330"/>
                    </a:lnTo>
                    <a:lnTo>
                      <a:pt x="1614" y="1335"/>
                    </a:lnTo>
                    <a:lnTo>
                      <a:pt x="1619" y="1339"/>
                    </a:lnTo>
                    <a:lnTo>
                      <a:pt x="1624" y="1344"/>
                    </a:lnTo>
                    <a:lnTo>
                      <a:pt x="1630" y="1348"/>
                    </a:lnTo>
                    <a:lnTo>
                      <a:pt x="1634" y="1352"/>
                    </a:lnTo>
                    <a:lnTo>
                      <a:pt x="1639" y="1356"/>
                    </a:lnTo>
                    <a:lnTo>
                      <a:pt x="1644" y="1359"/>
                    </a:lnTo>
                    <a:lnTo>
                      <a:pt x="1649" y="1362"/>
                    </a:lnTo>
                    <a:lnTo>
                      <a:pt x="1654" y="1366"/>
                    </a:lnTo>
                    <a:lnTo>
                      <a:pt x="1659" y="1369"/>
                    </a:lnTo>
                    <a:lnTo>
                      <a:pt x="1664" y="1372"/>
                    </a:lnTo>
                    <a:lnTo>
                      <a:pt x="1669" y="1375"/>
                    </a:lnTo>
                    <a:lnTo>
                      <a:pt x="1674" y="1377"/>
                    </a:lnTo>
                    <a:lnTo>
                      <a:pt x="1679" y="1380"/>
                    </a:lnTo>
                    <a:lnTo>
                      <a:pt x="1684" y="1382"/>
                    </a:lnTo>
                    <a:lnTo>
                      <a:pt x="1689" y="1385"/>
                    </a:lnTo>
                    <a:lnTo>
                      <a:pt x="1694" y="1387"/>
                    </a:lnTo>
                    <a:lnTo>
                      <a:pt x="1699" y="1389"/>
                    </a:lnTo>
                    <a:lnTo>
                      <a:pt x="1704" y="1391"/>
                    </a:lnTo>
                    <a:lnTo>
                      <a:pt x="1709" y="1393"/>
                    </a:lnTo>
                    <a:lnTo>
                      <a:pt x="1714" y="1395"/>
                    </a:lnTo>
                    <a:lnTo>
                      <a:pt x="1719" y="1398"/>
                    </a:lnTo>
                    <a:lnTo>
                      <a:pt x="1724" y="1399"/>
                    </a:lnTo>
                    <a:lnTo>
                      <a:pt x="1729" y="1401"/>
                    </a:lnTo>
                    <a:lnTo>
                      <a:pt x="1734" y="1403"/>
                    </a:lnTo>
                    <a:lnTo>
                      <a:pt x="1739" y="1404"/>
                    </a:lnTo>
                    <a:lnTo>
                      <a:pt x="1744" y="1406"/>
                    </a:lnTo>
                    <a:lnTo>
                      <a:pt x="1749" y="1407"/>
                    </a:lnTo>
                    <a:lnTo>
                      <a:pt x="1754" y="1409"/>
                    </a:lnTo>
                    <a:lnTo>
                      <a:pt x="1759" y="1410"/>
                    </a:lnTo>
                    <a:lnTo>
                      <a:pt x="1764" y="1411"/>
                    </a:lnTo>
                    <a:lnTo>
                      <a:pt x="1769" y="1413"/>
                    </a:lnTo>
                    <a:lnTo>
                      <a:pt x="1774" y="1414"/>
                    </a:lnTo>
                    <a:lnTo>
                      <a:pt x="1779" y="1415"/>
                    </a:lnTo>
                    <a:lnTo>
                      <a:pt x="1784" y="1417"/>
                    </a:lnTo>
                    <a:lnTo>
                      <a:pt x="1789" y="1417"/>
                    </a:lnTo>
                    <a:lnTo>
                      <a:pt x="1794" y="1419"/>
                    </a:lnTo>
                    <a:lnTo>
                      <a:pt x="1799" y="1420"/>
                    </a:lnTo>
                    <a:lnTo>
                      <a:pt x="1804" y="1421"/>
                    </a:lnTo>
                    <a:lnTo>
                      <a:pt x="1809" y="1422"/>
                    </a:lnTo>
                    <a:lnTo>
                      <a:pt x="1814" y="1423"/>
                    </a:lnTo>
                    <a:lnTo>
                      <a:pt x="1818" y="1423"/>
                    </a:lnTo>
                    <a:lnTo>
                      <a:pt x="1824" y="1425"/>
                    </a:lnTo>
                    <a:lnTo>
                      <a:pt x="1829" y="1426"/>
                    </a:lnTo>
                    <a:lnTo>
                      <a:pt x="1834" y="1427"/>
                    </a:lnTo>
                    <a:lnTo>
                      <a:pt x="1839" y="1428"/>
                    </a:lnTo>
                    <a:lnTo>
                      <a:pt x="1843" y="1428"/>
                    </a:lnTo>
                    <a:lnTo>
                      <a:pt x="1849" y="1429"/>
                    </a:lnTo>
                    <a:lnTo>
                      <a:pt x="1854" y="1430"/>
                    </a:lnTo>
                    <a:lnTo>
                      <a:pt x="1859" y="1431"/>
                    </a:lnTo>
                    <a:lnTo>
                      <a:pt x="1864" y="1432"/>
                    </a:lnTo>
                    <a:lnTo>
                      <a:pt x="1868" y="1432"/>
                    </a:lnTo>
                    <a:lnTo>
                      <a:pt x="1873" y="1433"/>
                    </a:lnTo>
                    <a:lnTo>
                      <a:pt x="1879" y="1433"/>
                    </a:lnTo>
                    <a:lnTo>
                      <a:pt x="1884" y="1434"/>
                    </a:lnTo>
                    <a:lnTo>
                      <a:pt x="1888" y="1435"/>
                    </a:lnTo>
                    <a:lnTo>
                      <a:pt x="1893" y="1435"/>
                    </a:lnTo>
                    <a:lnTo>
                      <a:pt x="1898" y="1436"/>
                    </a:lnTo>
                    <a:lnTo>
                      <a:pt x="1904" y="1436"/>
                    </a:lnTo>
                    <a:lnTo>
                      <a:pt x="1909" y="1436"/>
                    </a:lnTo>
                    <a:lnTo>
                      <a:pt x="1913" y="1437"/>
                    </a:lnTo>
                    <a:lnTo>
                      <a:pt x="1918" y="1438"/>
                    </a:lnTo>
                    <a:lnTo>
                      <a:pt x="1923" y="1438"/>
                    </a:lnTo>
                    <a:lnTo>
                      <a:pt x="1929" y="1439"/>
                    </a:lnTo>
                    <a:lnTo>
                      <a:pt x="1934" y="1440"/>
                    </a:lnTo>
                    <a:lnTo>
                      <a:pt x="1938" y="1440"/>
                    </a:lnTo>
                    <a:lnTo>
                      <a:pt x="1943" y="1440"/>
                    </a:lnTo>
                    <a:lnTo>
                      <a:pt x="1948" y="1440"/>
                    </a:lnTo>
                    <a:lnTo>
                      <a:pt x="1953" y="1440"/>
                    </a:lnTo>
                    <a:lnTo>
                      <a:pt x="1958" y="1441"/>
                    </a:lnTo>
                    <a:lnTo>
                      <a:pt x="1963" y="1441"/>
                    </a:lnTo>
                    <a:lnTo>
                      <a:pt x="1968" y="1442"/>
                    </a:lnTo>
                    <a:lnTo>
                      <a:pt x="1973" y="1443"/>
                    </a:lnTo>
                    <a:lnTo>
                      <a:pt x="1978" y="1443"/>
                    </a:lnTo>
                    <a:lnTo>
                      <a:pt x="1983" y="1443"/>
                    </a:lnTo>
                    <a:lnTo>
                      <a:pt x="1988" y="1443"/>
                    </a:lnTo>
                    <a:lnTo>
                      <a:pt x="1993" y="1443"/>
                    </a:lnTo>
                    <a:lnTo>
                      <a:pt x="1998" y="1443"/>
                    </a:lnTo>
                    <a:lnTo>
                      <a:pt x="2003" y="1444"/>
                    </a:lnTo>
                    <a:lnTo>
                      <a:pt x="2008" y="1444"/>
                    </a:lnTo>
                    <a:lnTo>
                      <a:pt x="2013" y="1445"/>
                    </a:lnTo>
                    <a:lnTo>
                      <a:pt x="2018" y="1445"/>
                    </a:lnTo>
                    <a:lnTo>
                      <a:pt x="2023" y="1445"/>
                    </a:lnTo>
                    <a:lnTo>
                      <a:pt x="2028" y="1446"/>
                    </a:lnTo>
                    <a:lnTo>
                      <a:pt x="2033" y="1446"/>
                    </a:lnTo>
                    <a:lnTo>
                      <a:pt x="2038" y="1446"/>
                    </a:lnTo>
                    <a:lnTo>
                      <a:pt x="2043" y="1446"/>
                    </a:lnTo>
                    <a:lnTo>
                      <a:pt x="2048" y="1446"/>
                    </a:lnTo>
                    <a:lnTo>
                      <a:pt x="2053" y="1447"/>
                    </a:lnTo>
                    <a:lnTo>
                      <a:pt x="2058" y="1447"/>
                    </a:lnTo>
                    <a:lnTo>
                      <a:pt x="2063" y="1447"/>
                    </a:lnTo>
                    <a:lnTo>
                      <a:pt x="2068" y="1447"/>
                    </a:lnTo>
                    <a:lnTo>
                      <a:pt x="2073" y="1448"/>
                    </a:lnTo>
                    <a:lnTo>
                      <a:pt x="2078" y="1448"/>
                    </a:lnTo>
                    <a:lnTo>
                      <a:pt x="2083" y="1448"/>
                    </a:lnTo>
                    <a:lnTo>
                      <a:pt x="2088" y="1448"/>
                    </a:lnTo>
                    <a:lnTo>
                      <a:pt x="2093" y="1449"/>
                    </a:lnTo>
                    <a:lnTo>
                      <a:pt x="2097" y="1449"/>
                    </a:lnTo>
                    <a:lnTo>
                      <a:pt x="2103" y="1449"/>
                    </a:lnTo>
                    <a:lnTo>
                      <a:pt x="2108" y="1449"/>
                    </a:lnTo>
                    <a:lnTo>
                      <a:pt x="2113" y="1449"/>
                    </a:lnTo>
                    <a:lnTo>
                      <a:pt x="2118" y="1449"/>
                    </a:lnTo>
                    <a:lnTo>
                      <a:pt x="2122" y="1449"/>
                    </a:lnTo>
                    <a:lnTo>
                      <a:pt x="2128" y="1449"/>
                    </a:lnTo>
                    <a:lnTo>
                      <a:pt x="2133" y="1449"/>
                    </a:lnTo>
                    <a:lnTo>
                      <a:pt x="2138" y="1449"/>
                    </a:lnTo>
                    <a:lnTo>
                      <a:pt x="2143" y="1450"/>
                    </a:lnTo>
                    <a:lnTo>
                      <a:pt x="2147" y="1450"/>
                    </a:lnTo>
                    <a:lnTo>
                      <a:pt x="2153" y="1450"/>
                    </a:lnTo>
                    <a:lnTo>
                      <a:pt x="2158" y="1451"/>
                    </a:lnTo>
                    <a:lnTo>
                      <a:pt x="2163" y="1451"/>
                    </a:lnTo>
                    <a:lnTo>
                      <a:pt x="2167" y="1451"/>
                    </a:lnTo>
                    <a:lnTo>
                      <a:pt x="2172" y="1451"/>
                    </a:lnTo>
                    <a:lnTo>
                      <a:pt x="2177" y="1451"/>
                    </a:lnTo>
                    <a:lnTo>
                      <a:pt x="2183" y="1451"/>
                    </a:lnTo>
                    <a:lnTo>
                      <a:pt x="2188" y="1451"/>
                    </a:lnTo>
                    <a:lnTo>
                      <a:pt x="2192" y="1452"/>
                    </a:lnTo>
                    <a:lnTo>
                      <a:pt x="2197" y="1452"/>
                    </a:lnTo>
                    <a:lnTo>
                      <a:pt x="2202" y="1452"/>
                    </a:lnTo>
                    <a:lnTo>
                      <a:pt x="2208" y="1452"/>
                    </a:lnTo>
                    <a:lnTo>
                      <a:pt x="2213" y="1452"/>
                    </a:lnTo>
                    <a:lnTo>
                      <a:pt x="2217" y="1453"/>
                    </a:lnTo>
                    <a:lnTo>
                      <a:pt x="2222" y="1453"/>
                    </a:lnTo>
                    <a:lnTo>
                      <a:pt x="2227" y="1453"/>
                    </a:lnTo>
                    <a:lnTo>
                      <a:pt x="2233" y="1453"/>
                    </a:lnTo>
                    <a:lnTo>
                      <a:pt x="2237" y="1453"/>
                    </a:lnTo>
                    <a:lnTo>
                      <a:pt x="2242" y="1453"/>
                    </a:lnTo>
                    <a:lnTo>
                      <a:pt x="2247" y="1453"/>
                    </a:lnTo>
                    <a:lnTo>
                      <a:pt x="2252" y="1453"/>
                    </a:lnTo>
                    <a:lnTo>
                      <a:pt x="2257" y="1453"/>
                    </a:lnTo>
                    <a:lnTo>
                      <a:pt x="2262" y="1453"/>
                    </a:lnTo>
                    <a:lnTo>
                      <a:pt x="2267" y="1453"/>
                    </a:lnTo>
                    <a:lnTo>
                      <a:pt x="2272" y="1454"/>
                    </a:lnTo>
                    <a:lnTo>
                      <a:pt x="2277" y="1453"/>
                    </a:lnTo>
                    <a:lnTo>
                      <a:pt x="2282" y="1454"/>
                    </a:lnTo>
                    <a:lnTo>
                      <a:pt x="2287" y="1454"/>
                    </a:lnTo>
                    <a:lnTo>
                      <a:pt x="2292" y="1454"/>
                    </a:lnTo>
                    <a:lnTo>
                      <a:pt x="2297" y="1454"/>
                    </a:lnTo>
                    <a:lnTo>
                      <a:pt x="2302" y="1454"/>
                    </a:lnTo>
                    <a:lnTo>
                      <a:pt x="2307" y="1454"/>
                    </a:lnTo>
                    <a:lnTo>
                      <a:pt x="2312" y="1454"/>
                    </a:lnTo>
                    <a:lnTo>
                      <a:pt x="2317" y="1455"/>
                    </a:lnTo>
                    <a:lnTo>
                      <a:pt x="2322" y="1455"/>
                    </a:lnTo>
                    <a:lnTo>
                      <a:pt x="2327" y="1455"/>
                    </a:lnTo>
                    <a:lnTo>
                      <a:pt x="2332" y="1455"/>
                    </a:lnTo>
                    <a:lnTo>
                      <a:pt x="2337" y="1455"/>
                    </a:lnTo>
                    <a:lnTo>
                      <a:pt x="2342" y="1455"/>
                    </a:lnTo>
                    <a:lnTo>
                      <a:pt x="2347" y="1455"/>
                    </a:lnTo>
                    <a:lnTo>
                      <a:pt x="2352" y="1455"/>
                    </a:lnTo>
                    <a:lnTo>
                      <a:pt x="2357" y="1455"/>
                    </a:lnTo>
                    <a:lnTo>
                      <a:pt x="2362" y="1455"/>
                    </a:lnTo>
                    <a:lnTo>
                      <a:pt x="2367" y="1456"/>
                    </a:lnTo>
                    <a:lnTo>
                      <a:pt x="2372" y="1456"/>
                    </a:lnTo>
                    <a:lnTo>
                      <a:pt x="2377" y="1456"/>
                    </a:lnTo>
                    <a:lnTo>
                      <a:pt x="2382" y="1456"/>
                    </a:lnTo>
                    <a:lnTo>
                      <a:pt x="2387" y="1456"/>
                    </a:lnTo>
                    <a:lnTo>
                      <a:pt x="2392" y="1456"/>
                    </a:lnTo>
                    <a:lnTo>
                      <a:pt x="2397" y="1456"/>
                    </a:lnTo>
                    <a:lnTo>
                      <a:pt x="2401" y="1456"/>
                    </a:lnTo>
                    <a:lnTo>
                      <a:pt x="2407" y="1456"/>
                    </a:lnTo>
                    <a:lnTo>
                      <a:pt x="2412" y="1456"/>
                    </a:lnTo>
                    <a:lnTo>
                      <a:pt x="2417" y="1456"/>
                    </a:lnTo>
                    <a:lnTo>
                      <a:pt x="2422" y="1456"/>
                    </a:lnTo>
                    <a:lnTo>
                      <a:pt x="2426" y="1456"/>
                    </a:lnTo>
                    <a:lnTo>
                      <a:pt x="2432" y="1456"/>
                    </a:lnTo>
                    <a:lnTo>
                      <a:pt x="2437" y="1456"/>
                    </a:lnTo>
                    <a:lnTo>
                      <a:pt x="2442" y="1456"/>
                    </a:lnTo>
                    <a:lnTo>
                      <a:pt x="2446" y="1456"/>
                    </a:lnTo>
                    <a:lnTo>
                      <a:pt x="2451" y="1456"/>
                    </a:lnTo>
                    <a:lnTo>
                      <a:pt x="2457" y="1456"/>
                    </a:lnTo>
                    <a:lnTo>
                      <a:pt x="2462" y="1457"/>
                    </a:lnTo>
                    <a:lnTo>
                      <a:pt x="2467" y="1457"/>
                    </a:lnTo>
                    <a:lnTo>
                      <a:pt x="2471" y="1457"/>
                    </a:lnTo>
                    <a:lnTo>
                      <a:pt x="2476" y="1457"/>
                    </a:lnTo>
                    <a:lnTo>
                      <a:pt x="2481" y="1457"/>
                    </a:lnTo>
                    <a:lnTo>
                      <a:pt x="2487" y="1457"/>
                    </a:lnTo>
                    <a:lnTo>
                      <a:pt x="2492" y="1457"/>
                    </a:lnTo>
                    <a:lnTo>
                      <a:pt x="2496" y="1457"/>
                    </a:lnTo>
                    <a:lnTo>
                      <a:pt x="2501" y="1457"/>
                    </a:lnTo>
                    <a:lnTo>
                      <a:pt x="2506" y="1457"/>
                    </a:lnTo>
                    <a:lnTo>
                      <a:pt x="2512" y="1457"/>
                    </a:lnTo>
                    <a:lnTo>
                      <a:pt x="2516" y="1457"/>
                    </a:lnTo>
                    <a:lnTo>
                      <a:pt x="2521" y="1457"/>
                    </a:lnTo>
                    <a:lnTo>
                      <a:pt x="2526" y="1457"/>
                    </a:lnTo>
                    <a:lnTo>
                      <a:pt x="2531" y="1457"/>
                    </a:lnTo>
                    <a:lnTo>
                      <a:pt x="2537" y="1457"/>
                    </a:lnTo>
                    <a:lnTo>
                      <a:pt x="2541" y="1457"/>
                    </a:lnTo>
                    <a:lnTo>
                      <a:pt x="2546" y="1457"/>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2" name="Freeform 102">
                <a:extLst>
                  <a:ext uri="{FF2B5EF4-FFF2-40B4-BE49-F238E27FC236}">
                    <a16:creationId xmlns:a16="http://schemas.microsoft.com/office/drawing/2014/main" id="{00000000-0008-0000-0500-00008E000000}"/>
                  </a:ext>
                </a:extLst>
              </xdr:cNvPr>
              <xdr:cNvSpPr>
                <a:spLocks/>
              </xdr:cNvSpPr>
            </xdr:nvSpPr>
            <xdr:spPr bwMode="auto">
              <a:xfrm>
                <a:off x="6499392" y="4992083"/>
                <a:ext cx="1232829" cy="12700"/>
              </a:xfrm>
              <a:custGeom>
                <a:avLst/>
                <a:gdLst>
                  <a:gd name="T0" fmla="*/ 2147483647 w 1718"/>
                  <a:gd name="T1" fmla="*/ 2147483647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5"/>
                    </a:lnTo>
                    <a:lnTo>
                      <a:pt x="568" y="5"/>
                    </a:lnTo>
                    <a:lnTo>
                      <a:pt x="574" y="5"/>
                    </a:lnTo>
                    <a:lnTo>
                      <a:pt x="578" y="5"/>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7"/>
                    </a:lnTo>
                    <a:lnTo>
                      <a:pt x="1266" y="7"/>
                    </a:lnTo>
                    <a:lnTo>
                      <a:pt x="1271" y="7"/>
                    </a:lnTo>
                    <a:lnTo>
                      <a:pt x="1276" y="7"/>
                    </a:lnTo>
                    <a:lnTo>
                      <a:pt x="1281" y="7"/>
                    </a:lnTo>
                    <a:lnTo>
                      <a:pt x="1286" y="7"/>
                    </a:lnTo>
                    <a:lnTo>
                      <a:pt x="1291" y="7"/>
                    </a:lnTo>
                    <a:lnTo>
                      <a:pt x="1296" y="7"/>
                    </a:lnTo>
                    <a:lnTo>
                      <a:pt x="1301" y="7"/>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8"/>
                    </a:lnTo>
                    <a:lnTo>
                      <a:pt x="1635" y="8"/>
                    </a:lnTo>
                    <a:lnTo>
                      <a:pt x="1640" y="8"/>
                    </a:lnTo>
                    <a:lnTo>
                      <a:pt x="1645" y="8"/>
                    </a:lnTo>
                    <a:lnTo>
                      <a:pt x="1649" y="7"/>
                    </a:lnTo>
                    <a:lnTo>
                      <a:pt x="1655" y="7"/>
                    </a:lnTo>
                    <a:lnTo>
                      <a:pt x="1660" y="7"/>
                    </a:lnTo>
                    <a:lnTo>
                      <a:pt x="1665" y="7"/>
                    </a:lnTo>
                    <a:lnTo>
                      <a:pt x="1670" y="7"/>
                    </a:lnTo>
                    <a:lnTo>
                      <a:pt x="1674" y="8"/>
                    </a:lnTo>
                    <a:lnTo>
                      <a:pt x="1680" y="8"/>
                    </a:lnTo>
                    <a:lnTo>
                      <a:pt x="1685" y="8"/>
                    </a:lnTo>
                    <a:lnTo>
                      <a:pt x="1690" y="8"/>
                    </a:lnTo>
                    <a:lnTo>
                      <a:pt x="1694" y="8"/>
                    </a:lnTo>
                    <a:lnTo>
                      <a:pt x="1699" y="8"/>
                    </a:lnTo>
                    <a:lnTo>
                      <a:pt x="1705" y="8"/>
                    </a:lnTo>
                    <a:lnTo>
                      <a:pt x="1710" y="8"/>
                    </a:lnTo>
                    <a:lnTo>
                      <a:pt x="1715" y="8"/>
                    </a:lnTo>
                    <a:lnTo>
                      <a:pt x="1718" y="8"/>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3" name="Freeform 104">
                <a:extLst>
                  <a:ext uri="{FF2B5EF4-FFF2-40B4-BE49-F238E27FC236}">
                    <a16:creationId xmlns:a16="http://schemas.microsoft.com/office/drawing/2014/main" id="{00000000-0008-0000-0500-00008F000000}"/>
                  </a:ext>
                </a:extLst>
              </xdr:cNvPr>
              <xdr:cNvSpPr>
                <a:spLocks/>
              </xdr:cNvSpPr>
            </xdr:nvSpPr>
            <xdr:spPr bwMode="auto">
              <a:xfrm>
                <a:off x="6499392" y="4992083"/>
                <a:ext cx="1232829" cy="11113"/>
              </a:xfrm>
              <a:custGeom>
                <a:avLst/>
                <a:gdLst>
                  <a:gd name="T0" fmla="*/ 2147483647 w 1718"/>
                  <a:gd name="T1" fmla="*/ 2147483647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1"/>
                    </a:lnTo>
                    <a:lnTo>
                      <a:pt x="10" y="1"/>
                    </a:lnTo>
                    <a:lnTo>
                      <a:pt x="15" y="1"/>
                    </a:lnTo>
                    <a:lnTo>
                      <a:pt x="20" y="1"/>
                    </a:lnTo>
                    <a:lnTo>
                      <a:pt x="25" y="1"/>
                    </a:lnTo>
                    <a:lnTo>
                      <a:pt x="30" y="1"/>
                    </a:lnTo>
                    <a:lnTo>
                      <a:pt x="35" y="1"/>
                    </a:lnTo>
                    <a:lnTo>
                      <a:pt x="40" y="1"/>
                    </a:lnTo>
                    <a:lnTo>
                      <a:pt x="45" y="1"/>
                    </a:lnTo>
                    <a:lnTo>
                      <a:pt x="50" y="1"/>
                    </a:lnTo>
                    <a:lnTo>
                      <a:pt x="55" y="1"/>
                    </a:lnTo>
                    <a:lnTo>
                      <a:pt x="60" y="1"/>
                    </a:lnTo>
                    <a:lnTo>
                      <a:pt x="65" y="1"/>
                    </a:lnTo>
                    <a:lnTo>
                      <a:pt x="70" y="1"/>
                    </a:lnTo>
                    <a:lnTo>
                      <a:pt x="75" y="1"/>
                    </a:lnTo>
                    <a:lnTo>
                      <a:pt x="80" y="2"/>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3"/>
                    </a:lnTo>
                    <a:lnTo>
                      <a:pt x="295" y="3"/>
                    </a:lnTo>
                    <a:lnTo>
                      <a:pt x="299" y="3"/>
                    </a:lnTo>
                    <a:lnTo>
                      <a:pt x="304" y="3"/>
                    </a:lnTo>
                    <a:lnTo>
                      <a:pt x="309" y="3"/>
                    </a:lnTo>
                    <a:lnTo>
                      <a:pt x="314" y="3"/>
                    </a:lnTo>
                    <a:lnTo>
                      <a:pt x="320" y="3"/>
                    </a:lnTo>
                    <a:lnTo>
                      <a:pt x="324" y="3"/>
                    </a:lnTo>
                    <a:lnTo>
                      <a:pt x="329" y="3"/>
                    </a:lnTo>
                    <a:lnTo>
                      <a:pt x="334" y="2"/>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4"/>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7"/>
                    </a:lnTo>
                    <a:lnTo>
                      <a:pt x="1311" y="7"/>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4" name="Freeform 106">
                <a:extLst>
                  <a:ext uri="{FF2B5EF4-FFF2-40B4-BE49-F238E27FC236}">
                    <a16:creationId xmlns:a16="http://schemas.microsoft.com/office/drawing/2014/main" id="{00000000-0008-0000-0500-000090000000}"/>
                  </a:ext>
                </a:extLst>
              </xdr:cNvPr>
              <xdr:cNvSpPr>
                <a:spLocks/>
              </xdr:cNvSpPr>
            </xdr:nvSpPr>
            <xdr:spPr bwMode="auto">
              <a:xfrm>
                <a:off x="6499392" y="4992083"/>
                <a:ext cx="1232829"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3"/>
                    </a:lnTo>
                    <a:lnTo>
                      <a:pt x="309" y="3"/>
                    </a:lnTo>
                    <a:lnTo>
                      <a:pt x="314" y="3"/>
                    </a:lnTo>
                    <a:lnTo>
                      <a:pt x="320" y="3"/>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5"/>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7"/>
                    </a:lnTo>
                    <a:lnTo>
                      <a:pt x="1615" y="7"/>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5" name="Freeform 107">
                <a:extLst>
                  <a:ext uri="{FF2B5EF4-FFF2-40B4-BE49-F238E27FC236}">
                    <a16:creationId xmlns:a16="http://schemas.microsoft.com/office/drawing/2014/main" id="{00000000-0008-0000-0500-000091000000}"/>
                  </a:ext>
                </a:extLst>
              </xdr:cNvPr>
              <xdr:cNvSpPr>
                <a:spLocks/>
              </xdr:cNvSpPr>
            </xdr:nvSpPr>
            <xdr:spPr bwMode="auto">
              <a:xfrm>
                <a:off x="4672393" y="2680709"/>
                <a:ext cx="1826999" cy="2325662"/>
              </a:xfrm>
              <a:custGeom>
                <a:avLst/>
                <a:gdLst>
                  <a:gd name="T0" fmla="*/ 2147483647 w 2546"/>
                  <a:gd name="T1" fmla="*/ 2147483647 h 1465"/>
                  <a:gd name="T2" fmla="*/ 2147483647 w 2546"/>
                  <a:gd name="T3" fmla="*/ 2147483647 h 1465"/>
                  <a:gd name="T4" fmla="*/ 2147483647 w 2546"/>
                  <a:gd name="T5" fmla="*/ 2147483647 h 1465"/>
                  <a:gd name="T6" fmla="*/ 2147483647 w 2546"/>
                  <a:gd name="T7" fmla="*/ 2147483647 h 1465"/>
                  <a:gd name="T8" fmla="*/ 2147483647 w 2546"/>
                  <a:gd name="T9" fmla="*/ 2147483647 h 1465"/>
                  <a:gd name="T10" fmla="*/ 2147483647 w 2546"/>
                  <a:gd name="T11" fmla="*/ 2147483647 h 1465"/>
                  <a:gd name="T12" fmla="*/ 2147483647 w 2546"/>
                  <a:gd name="T13" fmla="*/ 2147483647 h 1465"/>
                  <a:gd name="T14" fmla="*/ 2147483647 w 2546"/>
                  <a:gd name="T15" fmla="*/ 2147483647 h 1465"/>
                  <a:gd name="T16" fmla="*/ 2147483647 w 2546"/>
                  <a:gd name="T17" fmla="*/ 2147483647 h 1465"/>
                  <a:gd name="T18" fmla="*/ 2147483647 w 2546"/>
                  <a:gd name="T19" fmla="*/ 2147483647 h 1465"/>
                  <a:gd name="T20" fmla="*/ 2147483647 w 2546"/>
                  <a:gd name="T21" fmla="*/ 2147483647 h 1465"/>
                  <a:gd name="T22" fmla="*/ 2147483647 w 2546"/>
                  <a:gd name="T23" fmla="*/ 2147483647 h 1465"/>
                  <a:gd name="T24" fmla="*/ 2147483647 w 2546"/>
                  <a:gd name="T25" fmla="*/ 2147483647 h 1465"/>
                  <a:gd name="T26" fmla="*/ 2147483647 w 2546"/>
                  <a:gd name="T27" fmla="*/ 2147483647 h 1465"/>
                  <a:gd name="T28" fmla="*/ 2147483647 w 2546"/>
                  <a:gd name="T29" fmla="*/ 2147483647 h 1465"/>
                  <a:gd name="T30" fmla="*/ 2147483647 w 2546"/>
                  <a:gd name="T31" fmla="*/ 2147483647 h 1465"/>
                  <a:gd name="T32" fmla="*/ 2147483647 w 2546"/>
                  <a:gd name="T33" fmla="*/ 2147483647 h 1465"/>
                  <a:gd name="T34" fmla="*/ 2147483647 w 2546"/>
                  <a:gd name="T35" fmla="*/ 2147483647 h 1465"/>
                  <a:gd name="T36" fmla="*/ 2147483647 w 2546"/>
                  <a:gd name="T37" fmla="*/ 2147483647 h 1465"/>
                  <a:gd name="T38" fmla="*/ 2147483647 w 2546"/>
                  <a:gd name="T39" fmla="*/ 2147483647 h 1465"/>
                  <a:gd name="T40" fmla="*/ 2147483647 w 2546"/>
                  <a:gd name="T41" fmla="*/ 2147483647 h 1465"/>
                  <a:gd name="T42" fmla="*/ 2147483647 w 2546"/>
                  <a:gd name="T43" fmla="*/ 2147483647 h 1465"/>
                  <a:gd name="T44" fmla="*/ 2147483647 w 2546"/>
                  <a:gd name="T45" fmla="*/ 2147483647 h 1465"/>
                  <a:gd name="T46" fmla="*/ 2147483647 w 2546"/>
                  <a:gd name="T47" fmla="*/ 2147483647 h 1465"/>
                  <a:gd name="T48" fmla="*/ 2147483647 w 2546"/>
                  <a:gd name="T49" fmla="*/ 2147483647 h 1465"/>
                  <a:gd name="T50" fmla="*/ 2147483647 w 2546"/>
                  <a:gd name="T51" fmla="*/ 2147483647 h 1465"/>
                  <a:gd name="T52" fmla="*/ 2147483647 w 2546"/>
                  <a:gd name="T53" fmla="*/ 2147483647 h 1465"/>
                  <a:gd name="T54" fmla="*/ 2147483647 w 2546"/>
                  <a:gd name="T55" fmla="*/ 2147483647 h 1465"/>
                  <a:gd name="T56" fmla="*/ 2147483647 w 2546"/>
                  <a:gd name="T57" fmla="*/ 2147483647 h 1465"/>
                  <a:gd name="T58" fmla="*/ 2147483647 w 2546"/>
                  <a:gd name="T59" fmla="*/ 2147483647 h 1465"/>
                  <a:gd name="T60" fmla="*/ 2147483647 w 2546"/>
                  <a:gd name="T61" fmla="*/ 2147483647 h 1465"/>
                  <a:gd name="T62" fmla="*/ 2147483647 w 2546"/>
                  <a:gd name="T63" fmla="*/ 2147483647 h 1465"/>
                  <a:gd name="T64" fmla="*/ 2147483647 w 2546"/>
                  <a:gd name="T65" fmla="*/ 2147483647 h 1465"/>
                  <a:gd name="T66" fmla="*/ 2147483647 w 2546"/>
                  <a:gd name="T67" fmla="*/ 2147483647 h 1465"/>
                  <a:gd name="T68" fmla="*/ 2147483647 w 2546"/>
                  <a:gd name="T69" fmla="*/ 2147483647 h 1465"/>
                  <a:gd name="T70" fmla="*/ 2147483647 w 2546"/>
                  <a:gd name="T71" fmla="*/ 2147483647 h 1465"/>
                  <a:gd name="T72" fmla="*/ 2147483647 w 2546"/>
                  <a:gd name="T73" fmla="*/ 2147483647 h 1465"/>
                  <a:gd name="T74" fmla="*/ 2147483647 w 2546"/>
                  <a:gd name="T75" fmla="*/ 2147483647 h 1465"/>
                  <a:gd name="T76" fmla="*/ 2147483647 w 2546"/>
                  <a:gd name="T77" fmla="*/ 2147483647 h 1465"/>
                  <a:gd name="T78" fmla="*/ 2147483647 w 2546"/>
                  <a:gd name="T79" fmla="*/ 2147483647 h 1465"/>
                  <a:gd name="T80" fmla="*/ 2147483647 w 2546"/>
                  <a:gd name="T81" fmla="*/ 2147483647 h 1465"/>
                  <a:gd name="T82" fmla="*/ 2147483647 w 2546"/>
                  <a:gd name="T83" fmla="*/ 2147483647 h 1465"/>
                  <a:gd name="T84" fmla="*/ 2147483647 w 2546"/>
                  <a:gd name="T85" fmla="*/ 2147483647 h 1465"/>
                  <a:gd name="T86" fmla="*/ 2147483647 w 2546"/>
                  <a:gd name="T87" fmla="*/ 2147483647 h 1465"/>
                  <a:gd name="T88" fmla="*/ 2147483647 w 2546"/>
                  <a:gd name="T89" fmla="*/ 2147483647 h 1465"/>
                  <a:gd name="T90" fmla="*/ 2147483647 w 2546"/>
                  <a:gd name="T91" fmla="*/ 2147483647 h 1465"/>
                  <a:gd name="T92" fmla="*/ 2147483647 w 2546"/>
                  <a:gd name="T93" fmla="*/ 2147483647 h 1465"/>
                  <a:gd name="T94" fmla="*/ 2147483647 w 2546"/>
                  <a:gd name="T95" fmla="*/ 2147483647 h 1465"/>
                  <a:gd name="T96" fmla="*/ 2147483647 w 2546"/>
                  <a:gd name="T97" fmla="*/ 2147483647 h 1465"/>
                  <a:gd name="T98" fmla="*/ 2147483647 w 2546"/>
                  <a:gd name="T99" fmla="*/ 2147483647 h 1465"/>
                  <a:gd name="T100" fmla="*/ 2147483647 w 2546"/>
                  <a:gd name="T101" fmla="*/ 2147483647 h 1465"/>
                  <a:gd name="T102" fmla="*/ 2147483647 w 2546"/>
                  <a:gd name="T103" fmla="*/ 2147483647 h 1465"/>
                  <a:gd name="T104" fmla="*/ 2147483647 w 2546"/>
                  <a:gd name="T105" fmla="*/ 2147483647 h 1465"/>
                  <a:gd name="T106" fmla="*/ 2147483647 w 2546"/>
                  <a:gd name="T107" fmla="*/ 2147483647 h 1465"/>
                  <a:gd name="T108" fmla="*/ 2147483647 w 2546"/>
                  <a:gd name="T109" fmla="*/ 2147483647 h 1465"/>
                  <a:gd name="T110" fmla="*/ 2147483647 w 2546"/>
                  <a:gd name="T111" fmla="*/ 2147483647 h 146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65">
                    <a:moveTo>
                      <a:pt x="0" y="1465"/>
                    </a:moveTo>
                    <a:lnTo>
                      <a:pt x="5" y="1465"/>
                    </a:lnTo>
                    <a:lnTo>
                      <a:pt x="10" y="1465"/>
                    </a:lnTo>
                    <a:lnTo>
                      <a:pt x="15" y="1465"/>
                    </a:lnTo>
                    <a:lnTo>
                      <a:pt x="20" y="1465"/>
                    </a:lnTo>
                    <a:lnTo>
                      <a:pt x="24" y="1465"/>
                    </a:lnTo>
                    <a:lnTo>
                      <a:pt x="30" y="1465"/>
                    </a:lnTo>
                    <a:lnTo>
                      <a:pt x="35" y="1464"/>
                    </a:lnTo>
                    <a:lnTo>
                      <a:pt x="40" y="1464"/>
                    </a:lnTo>
                    <a:lnTo>
                      <a:pt x="45" y="1464"/>
                    </a:lnTo>
                    <a:lnTo>
                      <a:pt x="49" y="1464"/>
                    </a:lnTo>
                    <a:lnTo>
                      <a:pt x="55" y="1464"/>
                    </a:lnTo>
                    <a:lnTo>
                      <a:pt x="60" y="1464"/>
                    </a:lnTo>
                    <a:lnTo>
                      <a:pt x="65" y="1464"/>
                    </a:lnTo>
                    <a:lnTo>
                      <a:pt x="70" y="1464"/>
                    </a:lnTo>
                    <a:lnTo>
                      <a:pt x="74" y="1464"/>
                    </a:lnTo>
                    <a:lnTo>
                      <a:pt x="79" y="1464"/>
                    </a:lnTo>
                    <a:lnTo>
                      <a:pt x="85" y="1464"/>
                    </a:lnTo>
                    <a:lnTo>
                      <a:pt x="90" y="1464"/>
                    </a:lnTo>
                    <a:lnTo>
                      <a:pt x="94" y="1464"/>
                    </a:lnTo>
                    <a:lnTo>
                      <a:pt x="99" y="1464"/>
                    </a:lnTo>
                    <a:lnTo>
                      <a:pt x="104" y="1464"/>
                    </a:lnTo>
                    <a:lnTo>
                      <a:pt x="110" y="1464"/>
                    </a:lnTo>
                    <a:lnTo>
                      <a:pt x="115" y="1464"/>
                    </a:lnTo>
                    <a:lnTo>
                      <a:pt x="119" y="1464"/>
                    </a:lnTo>
                    <a:lnTo>
                      <a:pt x="124" y="1464"/>
                    </a:lnTo>
                    <a:lnTo>
                      <a:pt x="129" y="1464"/>
                    </a:lnTo>
                    <a:lnTo>
                      <a:pt x="135" y="1464"/>
                    </a:lnTo>
                    <a:lnTo>
                      <a:pt x="140" y="1464"/>
                    </a:lnTo>
                    <a:lnTo>
                      <a:pt x="144" y="1464"/>
                    </a:lnTo>
                    <a:lnTo>
                      <a:pt x="149" y="1464"/>
                    </a:lnTo>
                    <a:lnTo>
                      <a:pt x="154" y="1464"/>
                    </a:lnTo>
                    <a:lnTo>
                      <a:pt x="159" y="1464"/>
                    </a:lnTo>
                    <a:lnTo>
                      <a:pt x="164" y="1464"/>
                    </a:lnTo>
                    <a:lnTo>
                      <a:pt x="169" y="1464"/>
                    </a:lnTo>
                    <a:lnTo>
                      <a:pt x="174" y="1464"/>
                    </a:lnTo>
                    <a:lnTo>
                      <a:pt x="179" y="1464"/>
                    </a:lnTo>
                    <a:lnTo>
                      <a:pt x="184" y="1464"/>
                    </a:lnTo>
                    <a:lnTo>
                      <a:pt x="189" y="1464"/>
                    </a:lnTo>
                    <a:lnTo>
                      <a:pt x="194" y="1464"/>
                    </a:lnTo>
                    <a:lnTo>
                      <a:pt x="199" y="1464"/>
                    </a:lnTo>
                    <a:lnTo>
                      <a:pt x="204" y="1465"/>
                    </a:lnTo>
                    <a:lnTo>
                      <a:pt x="209" y="1464"/>
                    </a:lnTo>
                    <a:lnTo>
                      <a:pt x="214" y="1464"/>
                    </a:lnTo>
                    <a:lnTo>
                      <a:pt x="219" y="1464"/>
                    </a:lnTo>
                    <a:lnTo>
                      <a:pt x="224" y="1464"/>
                    </a:lnTo>
                    <a:lnTo>
                      <a:pt x="229" y="1464"/>
                    </a:lnTo>
                    <a:lnTo>
                      <a:pt x="234" y="1464"/>
                    </a:lnTo>
                    <a:lnTo>
                      <a:pt x="239" y="1464"/>
                    </a:lnTo>
                    <a:lnTo>
                      <a:pt x="244" y="1464"/>
                    </a:lnTo>
                    <a:lnTo>
                      <a:pt x="249" y="1465"/>
                    </a:lnTo>
                    <a:lnTo>
                      <a:pt x="254" y="1465"/>
                    </a:lnTo>
                    <a:lnTo>
                      <a:pt x="259" y="1465"/>
                    </a:lnTo>
                    <a:lnTo>
                      <a:pt x="264" y="1465"/>
                    </a:lnTo>
                    <a:lnTo>
                      <a:pt x="269" y="1465"/>
                    </a:lnTo>
                    <a:lnTo>
                      <a:pt x="274" y="1465"/>
                    </a:lnTo>
                    <a:lnTo>
                      <a:pt x="279" y="1465"/>
                    </a:lnTo>
                    <a:lnTo>
                      <a:pt x="284" y="1465"/>
                    </a:lnTo>
                    <a:lnTo>
                      <a:pt x="289" y="1465"/>
                    </a:lnTo>
                    <a:lnTo>
                      <a:pt x="294" y="1465"/>
                    </a:lnTo>
                    <a:lnTo>
                      <a:pt x="299" y="1465"/>
                    </a:lnTo>
                    <a:lnTo>
                      <a:pt x="303" y="1465"/>
                    </a:lnTo>
                    <a:lnTo>
                      <a:pt x="309" y="1465"/>
                    </a:lnTo>
                    <a:lnTo>
                      <a:pt x="314" y="1465"/>
                    </a:lnTo>
                    <a:lnTo>
                      <a:pt x="319" y="1464"/>
                    </a:lnTo>
                    <a:lnTo>
                      <a:pt x="324" y="1464"/>
                    </a:lnTo>
                    <a:lnTo>
                      <a:pt x="328" y="1464"/>
                    </a:lnTo>
                    <a:lnTo>
                      <a:pt x="334" y="1464"/>
                    </a:lnTo>
                    <a:lnTo>
                      <a:pt x="339" y="1464"/>
                    </a:lnTo>
                    <a:lnTo>
                      <a:pt x="344" y="1464"/>
                    </a:lnTo>
                    <a:lnTo>
                      <a:pt x="349" y="1464"/>
                    </a:lnTo>
                    <a:lnTo>
                      <a:pt x="353" y="1465"/>
                    </a:lnTo>
                    <a:lnTo>
                      <a:pt x="359" y="1464"/>
                    </a:lnTo>
                    <a:lnTo>
                      <a:pt x="364" y="1465"/>
                    </a:lnTo>
                    <a:lnTo>
                      <a:pt x="369" y="1465"/>
                    </a:lnTo>
                    <a:lnTo>
                      <a:pt x="373" y="1465"/>
                    </a:lnTo>
                    <a:lnTo>
                      <a:pt x="378" y="1465"/>
                    </a:lnTo>
                    <a:lnTo>
                      <a:pt x="383" y="1465"/>
                    </a:lnTo>
                    <a:lnTo>
                      <a:pt x="389" y="1465"/>
                    </a:lnTo>
                    <a:lnTo>
                      <a:pt x="394" y="1465"/>
                    </a:lnTo>
                    <a:lnTo>
                      <a:pt x="398" y="1465"/>
                    </a:lnTo>
                    <a:lnTo>
                      <a:pt x="403" y="1464"/>
                    </a:lnTo>
                    <a:lnTo>
                      <a:pt x="408" y="1464"/>
                    </a:lnTo>
                    <a:lnTo>
                      <a:pt x="414" y="1464"/>
                    </a:lnTo>
                    <a:lnTo>
                      <a:pt x="419" y="1464"/>
                    </a:lnTo>
                    <a:lnTo>
                      <a:pt x="423" y="1465"/>
                    </a:lnTo>
                    <a:lnTo>
                      <a:pt x="428" y="1465"/>
                    </a:lnTo>
                    <a:lnTo>
                      <a:pt x="433" y="1465"/>
                    </a:lnTo>
                    <a:lnTo>
                      <a:pt x="439" y="1465"/>
                    </a:lnTo>
                    <a:lnTo>
                      <a:pt x="443" y="1465"/>
                    </a:lnTo>
                    <a:lnTo>
                      <a:pt x="448" y="1465"/>
                    </a:lnTo>
                    <a:lnTo>
                      <a:pt x="453" y="1465"/>
                    </a:lnTo>
                    <a:lnTo>
                      <a:pt x="458" y="1465"/>
                    </a:lnTo>
                    <a:lnTo>
                      <a:pt x="463" y="1465"/>
                    </a:lnTo>
                    <a:lnTo>
                      <a:pt x="468" y="1465"/>
                    </a:lnTo>
                    <a:lnTo>
                      <a:pt x="473" y="1464"/>
                    </a:lnTo>
                    <a:lnTo>
                      <a:pt x="478" y="1464"/>
                    </a:lnTo>
                    <a:lnTo>
                      <a:pt x="483" y="1464"/>
                    </a:lnTo>
                    <a:lnTo>
                      <a:pt x="488" y="1464"/>
                    </a:lnTo>
                    <a:lnTo>
                      <a:pt x="493" y="1464"/>
                    </a:lnTo>
                    <a:lnTo>
                      <a:pt x="498" y="1464"/>
                    </a:lnTo>
                    <a:lnTo>
                      <a:pt x="503" y="1464"/>
                    </a:lnTo>
                    <a:lnTo>
                      <a:pt x="508" y="1464"/>
                    </a:lnTo>
                    <a:lnTo>
                      <a:pt x="513" y="1464"/>
                    </a:lnTo>
                    <a:lnTo>
                      <a:pt x="518" y="1464"/>
                    </a:lnTo>
                    <a:lnTo>
                      <a:pt x="523" y="1464"/>
                    </a:lnTo>
                    <a:lnTo>
                      <a:pt x="528" y="1464"/>
                    </a:lnTo>
                    <a:lnTo>
                      <a:pt x="533" y="1464"/>
                    </a:lnTo>
                    <a:lnTo>
                      <a:pt x="538" y="1464"/>
                    </a:lnTo>
                    <a:lnTo>
                      <a:pt x="543" y="1464"/>
                    </a:lnTo>
                    <a:lnTo>
                      <a:pt x="548" y="1464"/>
                    </a:lnTo>
                    <a:lnTo>
                      <a:pt x="553" y="1464"/>
                    </a:lnTo>
                    <a:lnTo>
                      <a:pt x="558" y="1464"/>
                    </a:lnTo>
                    <a:lnTo>
                      <a:pt x="563" y="1464"/>
                    </a:lnTo>
                    <a:lnTo>
                      <a:pt x="568" y="1464"/>
                    </a:lnTo>
                    <a:lnTo>
                      <a:pt x="573" y="1464"/>
                    </a:lnTo>
                    <a:lnTo>
                      <a:pt x="578" y="1464"/>
                    </a:lnTo>
                    <a:lnTo>
                      <a:pt x="583" y="1464"/>
                    </a:lnTo>
                    <a:lnTo>
                      <a:pt x="588" y="1464"/>
                    </a:lnTo>
                    <a:lnTo>
                      <a:pt x="593" y="1464"/>
                    </a:lnTo>
                    <a:lnTo>
                      <a:pt x="598" y="1464"/>
                    </a:lnTo>
                    <a:lnTo>
                      <a:pt x="603" y="1464"/>
                    </a:lnTo>
                    <a:lnTo>
                      <a:pt x="607" y="1464"/>
                    </a:lnTo>
                    <a:lnTo>
                      <a:pt x="613" y="1464"/>
                    </a:lnTo>
                    <a:lnTo>
                      <a:pt x="618" y="1463"/>
                    </a:lnTo>
                    <a:lnTo>
                      <a:pt x="623" y="1463"/>
                    </a:lnTo>
                    <a:lnTo>
                      <a:pt x="628" y="1463"/>
                    </a:lnTo>
                    <a:lnTo>
                      <a:pt x="632" y="1463"/>
                    </a:lnTo>
                    <a:lnTo>
                      <a:pt x="638" y="1463"/>
                    </a:lnTo>
                    <a:lnTo>
                      <a:pt x="643" y="1463"/>
                    </a:lnTo>
                    <a:lnTo>
                      <a:pt x="648" y="1463"/>
                    </a:lnTo>
                    <a:lnTo>
                      <a:pt x="652" y="1463"/>
                    </a:lnTo>
                    <a:lnTo>
                      <a:pt x="657" y="1462"/>
                    </a:lnTo>
                    <a:lnTo>
                      <a:pt x="663" y="1462"/>
                    </a:lnTo>
                    <a:lnTo>
                      <a:pt x="668" y="1462"/>
                    </a:lnTo>
                    <a:lnTo>
                      <a:pt x="673" y="1462"/>
                    </a:lnTo>
                    <a:lnTo>
                      <a:pt x="677" y="1461"/>
                    </a:lnTo>
                    <a:lnTo>
                      <a:pt x="682" y="1461"/>
                    </a:lnTo>
                    <a:lnTo>
                      <a:pt x="687" y="1461"/>
                    </a:lnTo>
                    <a:lnTo>
                      <a:pt x="693" y="1461"/>
                    </a:lnTo>
                    <a:lnTo>
                      <a:pt x="698" y="1460"/>
                    </a:lnTo>
                    <a:lnTo>
                      <a:pt x="702" y="1459"/>
                    </a:lnTo>
                    <a:lnTo>
                      <a:pt x="707" y="1458"/>
                    </a:lnTo>
                    <a:lnTo>
                      <a:pt x="712" y="1458"/>
                    </a:lnTo>
                    <a:lnTo>
                      <a:pt x="718" y="1456"/>
                    </a:lnTo>
                    <a:lnTo>
                      <a:pt x="722" y="1455"/>
                    </a:lnTo>
                    <a:lnTo>
                      <a:pt x="727" y="1454"/>
                    </a:lnTo>
                    <a:lnTo>
                      <a:pt x="732" y="1452"/>
                    </a:lnTo>
                    <a:lnTo>
                      <a:pt x="737" y="1450"/>
                    </a:lnTo>
                    <a:lnTo>
                      <a:pt x="743" y="1448"/>
                    </a:lnTo>
                    <a:lnTo>
                      <a:pt x="747" y="1446"/>
                    </a:lnTo>
                    <a:lnTo>
                      <a:pt x="752" y="1443"/>
                    </a:lnTo>
                    <a:lnTo>
                      <a:pt x="757" y="1441"/>
                    </a:lnTo>
                    <a:lnTo>
                      <a:pt x="762" y="1437"/>
                    </a:lnTo>
                    <a:lnTo>
                      <a:pt x="767" y="1433"/>
                    </a:lnTo>
                    <a:lnTo>
                      <a:pt x="772" y="1429"/>
                    </a:lnTo>
                    <a:lnTo>
                      <a:pt x="777" y="1425"/>
                    </a:lnTo>
                    <a:lnTo>
                      <a:pt x="782" y="1419"/>
                    </a:lnTo>
                    <a:lnTo>
                      <a:pt x="787" y="1414"/>
                    </a:lnTo>
                    <a:lnTo>
                      <a:pt x="792" y="1408"/>
                    </a:lnTo>
                    <a:lnTo>
                      <a:pt x="797" y="1401"/>
                    </a:lnTo>
                    <a:lnTo>
                      <a:pt x="802" y="1394"/>
                    </a:lnTo>
                    <a:lnTo>
                      <a:pt x="807" y="1386"/>
                    </a:lnTo>
                    <a:lnTo>
                      <a:pt x="812" y="1377"/>
                    </a:lnTo>
                    <a:lnTo>
                      <a:pt x="817" y="1368"/>
                    </a:lnTo>
                    <a:lnTo>
                      <a:pt x="822" y="1358"/>
                    </a:lnTo>
                    <a:lnTo>
                      <a:pt x="827" y="1347"/>
                    </a:lnTo>
                    <a:lnTo>
                      <a:pt x="832" y="1335"/>
                    </a:lnTo>
                    <a:lnTo>
                      <a:pt x="837" y="1323"/>
                    </a:lnTo>
                    <a:lnTo>
                      <a:pt x="842" y="1310"/>
                    </a:lnTo>
                    <a:lnTo>
                      <a:pt x="847" y="1296"/>
                    </a:lnTo>
                    <a:lnTo>
                      <a:pt x="852" y="1282"/>
                    </a:lnTo>
                    <a:lnTo>
                      <a:pt x="857" y="1267"/>
                    </a:lnTo>
                    <a:lnTo>
                      <a:pt x="862" y="1251"/>
                    </a:lnTo>
                    <a:lnTo>
                      <a:pt x="867" y="1235"/>
                    </a:lnTo>
                    <a:lnTo>
                      <a:pt x="872" y="1219"/>
                    </a:lnTo>
                    <a:lnTo>
                      <a:pt x="877" y="1202"/>
                    </a:lnTo>
                    <a:lnTo>
                      <a:pt x="882" y="1184"/>
                    </a:lnTo>
                    <a:lnTo>
                      <a:pt x="887" y="1165"/>
                    </a:lnTo>
                    <a:lnTo>
                      <a:pt x="892" y="1146"/>
                    </a:lnTo>
                    <a:lnTo>
                      <a:pt x="897" y="1125"/>
                    </a:lnTo>
                    <a:lnTo>
                      <a:pt x="902" y="1105"/>
                    </a:lnTo>
                    <a:lnTo>
                      <a:pt x="907" y="1083"/>
                    </a:lnTo>
                    <a:lnTo>
                      <a:pt x="912" y="1060"/>
                    </a:lnTo>
                    <a:lnTo>
                      <a:pt x="917" y="1038"/>
                    </a:lnTo>
                    <a:lnTo>
                      <a:pt x="922" y="1014"/>
                    </a:lnTo>
                    <a:lnTo>
                      <a:pt x="927" y="990"/>
                    </a:lnTo>
                    <a:lnTo>
                      <a:pt x="932" y="965"/>
                    </a:lnTo>
                    <a:lnTo>
                      <a:pt x="936" y="940"/>
                    </a:lnTo>
                    <a:lnTo>
                      <a:pt x="942" y="914"/>
                    </a:lnTo>
                    <a:lnTo>
                      <a:pt x="947" y="887"/>
                    </a:lnTo>
                    <a:lnTo>
                      <a:pt x="952" y="860"/>
                    </a:lnTo>
                    <a:lnTo>
                      <a:pt x="956" y="833"/>
                    </a:lnTo>
                    <a:lnTo>
                      <a:pt x="961" y="805"/>
                    </a:lnTo>
                    <a:lnTo>
                      <a:pt x="967" y="777"/>
                    </a:lnTo>
                    <a:lnTo>
                      <a:pt x="972" y="749"/>
                    </a:lnTo>
                    <a:lnTo>
                      <a:pt x="977" y="720"/>
                    </a:lnTo>
                    <a:lnTo>
                      <a:pt x="981" y="692"/>
                    </a:lnTo>
                    <a:lnTo>
                      <a:pt x="986" y="663"/>
                    </a:lnTo>
                    <a:lnTo>
                      <a:pt x="992" y="634"/>
                    </a:lnTo>
                    <a:lnTo>
                      <a:pt x="997" y="606"/>
                    </a:lnTo>
                    <a:lnTo>
                      <a:pt x="1002" y="577"/>
                    </a:lnTo>
                    <a:lnTo>
                      <a:pt x="1006" y="549"/>
                    </a:lnTo>
                    <a:lnTo>
                      <a:pt x="1011" y="520"/>
                    </a:lnTo>
                    <a:lnTo>
                      <a:pt x="1016" y="492"/>
                    </a:lnTo>
                    <a:lnTo>
                      <a:pt x="1022" y="463"/>
                    </a:lnTo>
                    <a:lnTo>
                      <a:pt x="1026" y="433"/>
                    </a:lnTo>
                    <a:lnTo>
                      <a:pt x="1031" y="402"/>
                    </a:lnTo>
                    <a:lnTo>
                      <a:pt x="1036" y="370"/>
                    </a:lnTo>
                    <a:lnTo>
                      <a:pt x="1041" y="339"/>
                    </a:lnTo>
                    <a:lnTo>
                      <a:pt x="1047" y="310"/>
                    </a:lnTo>
                    <a:lnTo>
                      <a:pt x="1051" y="281"/>
                    </a:lnTo>
                    <a:lnTo>
                      <a:pt x="1056" y="255"/>
                    </a:lnTo>
                    <a:lnTo>
                      <a:pt x="1061" y="229"/>
                    </a:lnTo>
                    <a:lnTo>
                      <a:pt x="1066" y="205"/>
                    </a:lnTo>
                    <a:lnTo>
                      <a:pt x="1072" y="181"/>
                    </a:lnTo>
                    <a:lnTo>
                      <a:pt x="1076" y="159"/>
                    </a:lnTo>
                    <a:lnTo>
                      <a:pt x="1081" y="138"/>
                    </a:lnTo>
                    <a:lnTo>
                      <a:pt x="1086" y="119"/>
                    </a:lnTo>
                    <a:lnTo>
                      <a:pt x="1091" y="101"/>
                    </a:lnTo>
                    <a:lnTo>
                      <a:pt x="1096" y="84"/>
                    </a:lnTo>
                    <a:lnTo>
                      <a:pt x="1101" y="69"/>
                    </a:lnTo>
                    <a:lnTo>
                      <a:pt x="1106" y="55"/>
                    </a:lnTo>
                    <a:lnTo>
                      <a:pt x="1111" y="43"/>
                    </a:lnTo>
                    <a:lnTo>
                      <a:pt x="1116" y="32"/>
                    </a:lnTo>
                    <a:lnTo>
                      <a:pt x="1121" y="23"/>
                    </a:lnTo>
                    <a:lnTo>
                      <a:pt x="1126" y="16"/>
                    </a:lnTo>
                    <a:lnTo>
                      <a:pt x="1131" y="9"/>
                    </a:lnTo>
                    <a:lnTo>
                      <a:pt x="1136" y="6"/>
                    </a:lnTo>
                    <a:lnTo>
                      <a:pt x="1141" y="2"/>
                    </a:lnTo>
                    <a:lnTo>
                      <a:pt x="1146" y="1"/>
                    </a:lnTo>
                    <a:lnTo>
                      <a:pt x="1151" y="0"/>
                    </a:lnTo>
                    <a:lnTo>
                      <a:pt x="1156" y="2"/>
                    </a:lnTo>
                    <a:lnTo>
                      <a:pt x="1161" y="5"/>
                    </a:lnTo>
                    <a:lnTo>
                      <a:pt x="1166" y="9"/>
                    </a:lnTo>
                    <a:lnTo>
                      <a:pt x="1171" y="14"/>
                    </a:lnTo>
                    <a:lnTo>
                      <a:pt x="1176" y="21"/>
                    </a:lnTo>
                    <a:lnTo>
                      <a:pt x="1181" y="29"/>
                    </a:lnTo>
                    <a:lnTo>
                      <a:pt x="1186" y="38"/>
                    </a:lnTo>
                    <a:lnTo>
                      <a:pt x="1191" y="49"/>
                    </a:lnTo>
                    <a:lnTo>
                      <a:pt x="1196" y="61"/>
                    </a:lnTo>
                    <a:lnTo>
                      <a:pt x="1201" y="74"/>
                    </a:lnTo>
                    <a:lnTo>
                      <a:pt x="1206" y="88"/>
                    </a:lnTo>
                    <a:lnTo>
                      <a:pt x="1211" y="103"/>
                    </a:lnTo>
                    <a:lnTo>
                      <a:pt x="1216" y="119"/>
                    </a:lnTo>
                    <a:lnTo>
                      <a:pt x="1221" y="135"/>
                    </a:lnTo>
                    <a:lnTo>
                      <a:pt x="1226" y="152"/>
                    </a:lnTo>
                    <a:lnTo>
                      <a:pt x="1231" y="171"/>
                    </a:lnTo>
                    <a:lnTo>
                      <a:pt x="1235" y="190"/>
                    </a:lnTo>
                    <a:lnTo>
                      <a:pt x="1240" y="209"/>
                    </a:lnTo>
                    <a:lnTo>
                      <a:pt x="1246" y="229"/>
                    </a:lnTo>
                    <a:lnTo>
                      <a:pt x="1251" y="249"/>
                    </a:lnTo>
                    <a:lnTo>
                      <a:pt x="1256" y="269"/>
                    </a:lnTo>
                    <a:lnTo>
                      <a:pt x="1260" y="289"/>
                    </a:lnTo>
                    <a:lnTo>
                      <a:pt x="1265" y="310"/>
                    </a:lnTo>
                    <a:lnTo>
                      <a:pt x="1271" y="329"/>
                    </a:lnTo>
                    <a:lnTo>
                      <a:pt x="1276" y="349"/>
                    </a:lnTo>
                    <a:lnTo>
                      <a:pt x="1281" y="370"/>
                    </a:lnTo>
                    <a:lnTo>
                      <a:pt x="1285" y="390"/>
                    </a:lnTo>
                    <a:lnTo>
                      <a:pt x="1290" y="410"/>
                    </a:lnTo>
                    <a:lnTo>
                      <a:pt x="1296" y="432"/>
                    </a:lnTo>
                    <a:lnTo>
                      <a:pt x="1301" y="452"/>
                    </a:lnTo>
                    <a:lnTo>
                      <a:pt x="1305" y="474"/>
                    </a:lnTo>
                    <a:lnTo>
                      <a:pt x="1310" y="494"/>
                    </a:lnTo>
                    <a:lnTo>
                      <a:pt x="1315" y="516"/>
                    </a:lnTo>
                    <a:lnTo>
                      <a:pt x="1320" y="536"/>
                    </a:lnTo>
                    <a:lnTo>
                      <a:pt x="1326" y="558"/>
                    </a:lnTo>
                    <a:lnTo>
                      <a:pt x="1330" y="578"/>
                    </a:lnTo>
                    <a:lnTo>
                      <a:pt x="1335" y="599"/>
                    </a:lnTo>
                    <a:lnTo>
                      <a:pt x="1340" y="620"/>
                    </a:lnTo>
                    <a:lnTo>
                      <a:pt x="1345" y="640"/>
                    </a:lnTo>
                    <a:lnTo>
                      <a:pt x="1351" y="660"/>
                    </a:lnTo>
                    <a:lnTo>
                      <a:pt x="1355" y="681"/>
                    </a:lnTo>
                    <a:lnTo>
                      <a:pt x="1360" y="701"/>
                    </a:lnTo>
                    <a:lnTo>
                      <a:pt x="1365" y="720"/>
                    </a:lnTo>
                    <a:lnTo>
                      <a:pt x="1370" y="740"/>
                    </a:lnTo>
                    <a:lnTo>
                      <a:pt x="1375" y="759"/>
                    </a:lnTo>
                    <a:lnTo>
                      <a:pt x="1380" y="778"/>
                    </a:lnTo>
                    <a:lnTo>
                      <a:pt x="1385" y="796"/>
                    </a:lnTo>
                    <a:lnTo>
                      <a:pt x="1390" y="814"/>
                    </a:lnTo>
                    <a:lnTo>
                      <a:pt x="1395" y="833"/>
                    </a:lnTo>
                    <a:lnTo>
                      <a:pt x="1400" y="850"/>
                    </a:lnTo>
                    <a:lnTo>
                      <a:pt x="1405" y="868"/>
                    </a:lnTo>
                    <a:lnTo>
                      <a:pt x="1410" y="885"/>
                    </a:lnTo>
                    <a:lnTo>
                      <a:pt x="1415" y="902"/>
                    </a:lnTo>
                    <a:lnTo>
                      <a:pt x="1420" y="919"/>
                    </a:lnTo>
                    <a:lnTo>
                      <a:pt x="1425" y="936"/>
                    </a:lnTo>
                    <a:lnTo>
                      <a:pt x="1430" y="954"/>
                    </a:lnTo>
                    <a:lnTo>
                      <a:pt x="1435" y="973"/>
                    </a:lnTo>
                    <a:lnTo>
                      <a:pt x="1440" y="990"/>
                    </a:lnTo>
                    <a:lnTo>
                      <a:pt x="1445" y="1008"/>
                    </a:lnTo>
                    <a:lnTo>
                      <a:pt x="1450" y="1024"/>
                    </a:lnTo>
                    <a:lnTo>
                      <a:pt x="1455" y="1040"/>
                    </a:lnTo>
                    <a:lnTo>
                      <a:pt x="1460" y="1054"/>
                    </a:lnTo>
                    <a:lnTo>
                      <a:pt x="1465" y="1069"/>
                    </a:lnTo>
                    <a:lnTo>
                      <a:pt x="1470" y="1083"/>
                    </a:lnTo>
                    <a:lnTo>
                      <a:pt x="1475" y="1097"/>
                    </a:lnTo>
                    <a:lnTo>
                      <a:pt x="1480" y="1110"/>
                    </a:lnTo>
                    <a:lnTo>
                      <a:pt x="1485" y="1123"/>
                    </a:lnTo>
                    <a:lnTo>
                      <a:pt x="1490" y="1135"/>
                    </a:lnTo>
                    <a:lnTo>
                      <a:pt x="1495" y="1147"/>
                    </a:lnTo>
                    <a:lnTo>
                      <a:pt x="1500" y="1158"/>
                    </a:lnTo>
                    <a:lnTo>
                      <a:pt x="1505" y="1170"/>
                    </a:lnTo>
                    <a:lnTo>
                      <a:pt x="1510" y="1180"/>
                    </a:lnTo>
                    <a:lnTo>
                      <a:pt x="1514" y="1190"/>
                    </a:lnTo>
                    <a:lnTo>
                      <a:pt x="1520" y="1200"/>
                    </a:lnTo>
                    <a:lnTo>
                      <a:pt x="1525" y="1210"/>
                    </a:lnTo>
                    <a:lnTo>
                      <a:pt x="1530" y="1219"/>
                    </a:lnTo>
                    <a:lnTo>
                      <a:pt x="1535" y="1228"/>
                    </a:lnTo>
                    <a:lnTo>
                      <a:pt x="1539" y="1237"/>
                    </a:lnTo>
                    <a:lnTo>
                      <a:pt x="1544" y="1245"/>
                    </a:lnTo>
                    <a:lnTo>
                      <a:pt x="1550" y="1253"/>
                    </a:lnTo>
                    <a:lnTo>
                      <a:pt x="1555" y="1261"/>
                    </a:lnTo>
                    <a:lnTo>
                      <a:pt x="1560" y="1267"/>
                    </a:lnTo>
                    <a:lnTo>
                      <a:pt x="1564" y="1275"/>
                    </a:lnTo>
                    <a:lnTo>
                      <a:pt x="1569" y="1282"/>
                    </a:lnTo>
                    <a:lnTo>
                      <a:pt x="1575" y="1288"/>
                    </a:lnTo>
                    <a:lnTo>
                      <a:pt x="1580" y="1295"/>
                    </a:lnTo>
                    <a:lnTo>
                      <a:pt x="1584" y="1301"/>
                    </a:lnTo>
                    <a:lnTo>
                      <a:pt x="1589" y="1306"/>
                    </a:lnTo>
                    <a:lnTo>
                      <a:pt x="1594" y="1313"/>
                    </a:lnTo>
                    <a:lnTo>
                      <a:pt x="1600" y="1318"/>
                    </a:lnTo>
                    <a:lnTo>
                      <a:pt x="1605" y="1322"/>
                    </a:lnTo>
                    <a:lnTo>
                      <a:pt x="1609" y="1328"/>
                    </a:lnTo>
                    <a:lnTo>
                      <a:pt x="1614" y="1332"/>
                    </a:lnTo>
                    <a:lnTo>
                      <a:pt x="1619" y="1337"/>
                    </a:lnTo>
                    <a:lnTo>
                      <a:pt x="1624" y="1342"/>
                    </a:lnTo>
                    <a:lnTo>
                      <a:pt x="1630" y="1345"/>
                    </a:lnTo>
                    <a:lnTo>
                      <a:pt x="1634" y="1350"/>
                    </a:lnTo>
                    <a:lnTo>
                      <a:pt x="1639" y="1354"/>
                    </a:lnTo>
                    <a:lnTo>
                      <a:pt x="1644" y="1357"/>
                    </a:lnTo>
                    <a:lnTo>
                      <a:pt x="1649" y="1361"/>
                    </a:lnTo>
                    <a:lnTo>
                      <a:pt x="1654" y="1364"/>
                    </a:lnTo>
                    <a:lnTo>
                      <a:pt x="1659" y="1367"/>
                    </a:lnTo>
                    <a:lnTo>
                      <a:pt x="1664" y="1370"/>
                    </a:lnTo>
                    <a:lnTo>
                      <a:pt x="1669" y="1373"/>
                    </a:lnTo>
                    <a:lnTo>
                      <a:pt x="1674" y="1375"/>
                    </a:lnTo>
                    <a:lnTo>
                      <a:pt x="1679" y="1378"/>
                    </a:lnTo>
                    <a:lnTo>
                      <a:pt x="1684" y="1380"/>
                    </a:lnTo>
                    <a:lnTo>
                      <a:pt x="1689" y="1383"/>
                    </a:lnTo>
                    <a:lnTo>
                      <a:pt x="1694" y="1385"/>
                    </a:lnTo>
                    <a:lnTo>
                      <a:pt x="1699" y="1387"/>
                    </a:lnTo>
                    <a:lnTo>
                      <a:pt x="1704" y="1389"/>
                    </a:lnTo>
                    <a:lnTo>
                      <a:pt x="1709" y="1391"/>
                    </a:lnTo>
                    <a:lnTo>
                      <a:pt x="1714" y="1393"/>
                    </a:lnTo>
                    <a:lnTo>
                      <a:pt x="1719" y="1395"/>
                    </a:lnTo>
                    <a:lnTo>
                      <a:pt x="1724" y="1397"/>
                    </a:lnTo>
                    <a:lnTo>
                      <a:pt x="1729" y="1399"/>
                    </a:lnTo>
                    <a:lnTo>
                      <a:pt x="1734" y="1400"/>
                    </a:lnTo>
                    <a:lnTo>
                      <a:pt x="1739" y="1402"/>
                    </a:lnTo>
                    <a:lnTo>
                      <a:pt x="1744" y="1403"/>
                    </a:lnTo>
                    <a:lnTo>
                      <a:pt x="1749" y="1405"/>
                    </a:lnTo>
                    <a:lnTo>
                      <a:pt x="1754" y="1406"/>
                    </a:lnTo>
                    <a:lnTo>
                      <a:pt x="1759" y="1408"/>
                    </a:lnTo>
                    <a:lnTo>
                      <a:pt x="1764" y="1410"/>
                    </a:lnTo>
                    <a:lnTo>
                      <a:pt x="1769" y="1410"/>
                    </a:lnTo>
                    <a:lnTo>
                      <a:pt x="1774" y="1412"/>
                    </a:lnTo>
                    <a:lnTo>
                      <a:pt x="1779" y="1413"/>
                    </a:lnTo>
                    <a:lnTo>
                      <a:pt x="1784" y="1414"/>
                    </a:lnTo>
                    <a:lnTo>
                      <a:pt x="1789" y="1415"/>
                    </a:lnTo>
                    <a:lnTo>
                      <a:pt x="1794" y="1416"/>
                    </a:lnTo>
                    <a:lnTo>
                      <a:pt x="1799" y="1417"/>
                    </a:lnTo>
                    <a:lnTo>
                      <a:pt x="1804" y="1419"/>
                    </a:lnTo>
                    <a:lnTo>
                      <a:pt x="1809" y="1419"/>
                    </a:lnTo>
                    <a:lnTo>
                      <a:pt x="1814" y="1420"/>
                    </a:lnTo>
                    <a:lnTo>
                      <a:pt x="1818" y="1422"/>
                    </a:lnTo>
                    <a:lnTo>
                      <a:pt x="1824" y="1422"/>
                    </a:lnTo>
                    <a:lnTo>
                      <a:pt x="1829" y="1423"/>
                    </a:lnTo>
                    <a:lnTo>
                      <a:pt x="1834" y="1425"/>
                    </a:lnTo>
                    <a:lnTo>
                      <a:pt x="1839" y="1426"/>
                    </a:lnTo>
                    <a:lnTo>
                      <a:pt x="1843" y="1426"/>
                    </a:lnTo>
                    <a:lnTo>
                      <a:pt x="1849" y="1427"/>
                    </a:lnTo>
                    <a:lnTo>
                      <a:pt x="1854" y="1428"/>
                    </a:lnTo>
                    <a:lnTo>
                      <a:pt x="1859" y="1429"/>
                    </a:lnTo>
                    <a:lnTo>
                      <a:pt x="1864" y="1429"/>
                    </a:lnTo>
                    <a:lnTo>
                      <a:pt x="1868" y="1430"/>
                    </a:lnTo>
                    <a:lnTo>
                      <a:pt x="1873" y="1431"/>
                    </a:lnTo>
                    <a:lnTo>
                      <a:pt x="1879" y="1432"/>
                    </a:lnTo>
                    <a:lnTo>
                      <a:pt x="1884" y="1432"/>
                    </a:lnTo>
                    <a:lnTo>
                      <a:pt x="1888" y="1433"/>
                    </a:lnTo>
                    <a:lnTo>
                      <a:pt x="1893" y="1434"/>
                    </a:lnTo>
                    <a:lnTo>
                      <a:pt x="1898" y="1434"/>
                    </a:lnTo>
                    <a:lnTo>
                      <a:pt x="1904" y="1435"/>
                    </a:lnTo>
                    <a:lnTo>
                      <a:pt x="1909" y="1435"/>
                    </a:lnTo>
                    <a:lnTo>
                      <a:pt x="1913" y="1435"/>
                    </a:lnTo>
                    <a:lnTo>
                      <a:pt x="1918" y="1436"/>
                    </a:lnTo>
                    <a:lnTo>
                      <a:pt x="1923" y="1436"/>
                    </a:lnTo>
                    <a:lnTo>
                      <a:pt x="1929" y="1437"/>
                    </a:lnTo>
                    <a:lnTo>
                      <a:pt x="1934" y="1438"/>
                    </a:lnTo>
                    <a:lnTo>
                      <a:pt x="1938" y="1438"/>
                    </a:lnTo>
                    <a:lnTo>
                      <a:pt x="1943" y="1439"/>
                    </a:lnTo>
                    <a:lnTo>
                      <a:pt x="1948" y="1439"/>
                    </a:lnTo>
                    <a:lnTo>
                      <a:pt x="1953" y="1439"/>
                    </a:lnTo>
                    <a:lnTo>
                      <a:pt x="1958" y="1439"/>
                    </a:lnTo>
                    <a:lnTo>
                      <a:pt x="1963" y="1440"/>
                    </a:lnTo>
                    <a:lnTo>
                      <a:pt x="1968" y="1440"/>
                    </a:lnTo>
                    <a:lnTo>
                      <a:pt x="1973" y="1441"/>
                    </a:lnTo>
                    <a:lnTo>
                      <a:pt x="1978" y="1441"/>
                    </a:lnTo>
                    <a:lnTo>
                      <a:pt x="1983" y="1442"/>
                    </a:lnTo>
                    <a:lnTo>
                      <a:pt x="1988" y="1442"/>
                    </a:lnTo>
                    <a:lnTo>
                      <a:pt x="1993" y="1442"/>
                    </a:lnTo>
                    <a:lnTo>
                      <a:pt x="1998" y="1442"/>
                    </a:lnTo>
                    <a:lnTo>
                      <a:pt x="2003" y="1442"/>
                    </a:lnTo>
                    <a:lnTo>
                      <a:pt x="2008" y="1443"/>
                    </a:lnTo>
                    <a:lnTo>
                      <a:pt x="2013" y="1443"/>
                    </a:lnTo>
                    <a:lnTo>
                      <a:pt x="2018" y="1444"/>
                    </a:lnTo>
                    <a:lnTo>
                      <a:pt x="2023" y="1444"/>
                    </a:lnTo>
                    <a:lnTo>
                      <a:pt x="2028" y="1444"/>
                    </a:lnTo>
                    <a:lnTo>
                      <a:pt x="2033" y="1445"/>
                    </a:lnTo>
                    <a:lnTo>
                      <a:pt x="2038" y="1445"/>
                    </a:lnTo>
                    <a:lnTo>
                      <a:pt x="2043" y="1445"/>
                    </a:lnTo>
                    <a:lnTo>
                      <a:pt x="2048" y="1445"/>
                    </a:lnTo>
                    <a:lnTo>
                      <a:pt x="2053" y="1445"/>
                    </a:lnTo>
                    <a:lnTo>
                      <a:pt x="2058" y="1445"/>
                    </a:lnTo>
                    <a:lnTo>
                      <a:pt x="2063" y="1445"/>
                    </a:lnTo>
                    <a:lnTo>
                      <a:pt x="2068" y="1446"/>
                    </a:lnTo>
                    <a:lnTo>
                      <a:pt x="2073" y="1446"/>
                    </a:lnTo>
                    <a:lnTo>
                      <a:pt x="2078" y="1446"/>
                    </a:lnTo>
                    <a:lnTo>
                      <a:pt x="2083" y="1446"/>
                    </a:lnTo>
                    <a:lnTo>
                      <a:pt x="2088" y="1446"/>
                    </a:lnTo>
                    <a:lnTo>
                      <a:pt x="2093" y="1447"/>
                    </a:lnTo>
                    <a:lnTo>
                      <a:pt x="2097" y="1447"/>
                    </a:lnTo>
                    <a:lnTo>
                      <a:pt x="2103" y="1447"/>
                    </a:lnTo>
                    <a:lnTo>
                      <a:pt x="2108" y="1447"/>
                    </a:lnTo>
                    <a:lnTo>
                      <a:pt x="2113" y="1448"/>
                    </a:lnTo>
                    <a:lnTo>
                      <a:pt x="2118" y="1448"/>
                    </a:lnTo>
                    <a:lnTo>
                      <a:pt x="2122" y="1448"/>
                    </a:lnTo>
                    <a:lnTo>
                      <a:pt x="2128" y="1448"/>
                    </a:lnTo>
                    <a:lnTo>
                      <a:pt x="2133" y="1448"/>
                    </a:lnTo>
                    <a:lnTo>
                      <a:pt x="2138" y="1448"/>
                    </a:lnTo>
                    <a:lnTo>
                      <a:pt x="2143" y="1448"/>
                    </a:lnTo>
                    <a:lnTo>
                      <a:pt x="2147" y="1448"/>
                    </a:lnTo>
                    <a:lnTo>
                      <a:pt x="2153" y="1448"/>
                    </a:lnTo>
                    <a:lnTo>
                      <a:pt x="2158" y="1448"/>
                    </a:lnTo>
                    <a:lnTo>
                      <a:pt x="2163" y="1449"/>
                    </a:lnTo>
                    <a:lnTo>
                      <a:pt x="2167" y="1449"/>
                    </a:lnTo>
                    <a:lnTo>
                      <a:pt x="2172" y="1449"/>
                    </a:lnTo>
                    <a:lnTo>
                      <a:pt x="2177" y="1449"/>
                    </a:lnTo>
                    <a:lnTo>
                      <a:pt x="2183" y="1449"/>
                    </a:lnTo>
                    <a:lnTo>
                      <a:pt x="2188" y="1449"/>
                    </a:lnTo>
                    <a:lnTo>
                      <a:pt x="2192" y="1450"/>
                    </a:lnTo>
                    <a:lnTo>
                      <a:pt x="2197" y="1450"/>
                    </a:lnTo>
                    <a:lnTo>
                      <a:pt x="2202" y="1450"/>
                    </a:lnTo>
                    <a:lnTo>
                      <a:pt x="2208" y="1450"/>
                    </a:lnTo>
                    <a:lnTo>
                      <a:pt x="2213" y="1450"/>
                    </a:lnTo>
                    <a:lnTo>
                      <a:pt x="2217" y="1450"/>
                    </a:lnTo>
                    <a:lnTo>
                      <a:pt x="2222" y="1450"/>
                    </a:lnTo>
                    <a:lnTo>
                      <a:pt x="2227" y="1451"/>
                    </a:lnTo>
                    <a:lnTo>
                      <a:pt x="2233" y="1451"/>
                    </a:lnTo>
                    <a:lnTo>
                      <a:pt x="2237" y="1451"/>
                    </a:lnTo>
                    <a:lnTo>
                      <a:pt x="2242" y="1451"/>
                    </a:lnTo>
                    <a:lnTo>
                      <a:pt x="2247" y="1451"/>
                    </a:lnTo>
                    <a:lnTo>
                      <a:pt x="2252" y="1452"/>
                    </a:lnTo>
                    <a:lnTo>
                      <a:pt x="2257" y="1452"/>
                    </a:lnTo>
                    <a:lnTo>
                      <a:pt x="2262" y="1452"/>
                    </a:lnTo>
                    <a:lnTo>
                      <a:pt x="2267" y="1452"/>
                    </a:lnTo>
                    <a:lnTo>
                      <a:pt x="2272" y="1452"/>
                    </a:lnTo>
                    <a:lnTo>
                      <a:pt x="2277" y="1452"/>
                    </a:lnTo>
                    <a:lnTo>
                      <a:pt x="2282" y="1452"/>
                    </a:lnTo>
                    <a:lnTo>
                      <a:pt x="2287" y="1452"/>
                    </a:lnTo>
                    <a:lnTo>
                      <a:pt x="2292" y="1452"/>
                    </a:lnTo>
                    <a:lnTo>
                      <a:pt x="2297" y="1452"/>
                    </a:lnTo>
                    <a:lnTo>
                      <a:pt x="2302" y="1452"/>
                    </a:lnTo>
                    <a:lnTo>
                      <a:pt x="2307" y="1452"/>
                    </a:lnTo>
                    <a:lnTo>
                      <a:pt x="2312" y="1453"/>
                    </a:lnTo>
                    <a:lnTo>
                      <a:pt x="2317" y="1453"/>
                    </a:lnTo>
                    <a:lnTo>
                      <a:pt x="2322" y="1453"/>
                    </a:lnTo>
                    <a:lnTo>
                      <a:pt x="2327" y="1453"/>
                    </a:lnTo>
                    <a:lnTo>
                      <a:pt x="2332" y="1453"/>
                    </a:lnTo>
                    <a:lnTo>
                      <a:pt x="2337" y="1453"/>
                    </a:lnTo>
                    <a:lnTo>
                      <a:pt x="2342" y="1453"/>
                    </a:lnTo>
                    <a:lnTo>
                      <a:pt x="2347" y="1453"/>
                    </a:lnTo>
                    <a:lnTo>
                      <a:pt x="2352" y="1453"/>
                    </a:lnTo>
                    <a:lnTo>
                      <a:pt x="2357" y="1454"/>
                    </a:lnTo>
                    <a:lnTo>
                      <a:pt x="2362" y="1454"/>
                    </a:lnTo>
                    <a:lnTo>
                      <a:pt x="2367" y="1454"/>
                    </a:lnTo>
                    <a:lnTo>
                      <a:pt x="2372" y="1454"/>
                    </a:lnTo>
                    <a:lnTo>
                      <a:pt x="2377" y="1454"/>
                    </a:lnTo>
                    <a:lnTo>
                      <a:pt x="2382" y="1454"/>
                    </a:lnTo>
                    <a:lnTo>
                      <a:pt x="2387" y="1454"/>
                    </a:lnTo>
                    <a:lnTo>
                      <a:pt x="2392" y="1454"/>
                    </a:lnTo>
                    <a:lnTo>
                      <a:pt x="2397" y="1454"/>
                    </a:lnTo>
                    <a:lnTo>
                      <a:pt x="2401" y="1454"/>
                    </a:lnTo>
                    <a:lnTo>
                      <a:pt x="2407" y="1454"/>
                    </a:lnTo>
                    <a:lnTo>
                      <a:pt x="2412" y="1455"/>
                    </a:lnTo>
                    <a:lnTo>
                      <a:pt x="2417" y="1455"/>
                    </a:lnTo>
                    <a:lnTo>
                      <a:pt x="2422" y="1455"/>
                    </a:lnTo>
                    <a:lnTo>
                      <a:pt x="2426" y="1455"/>
                    </a:lnTo>
                    <a:lnTo>
                      <a:pt x="2432" y="1455"/>
                    </a:lnTo>
                    <a:lnTo>
                      <a:pt x="2437" y="1455"/>
                    </a:lnTo>
                    <a:lnTo>
                      <a:pt x="2442" y="1455"/>
                    </a:lnTo>
                    <a:lnTo>
                      <a:pt x="2446" y="1455"/>
                    </a:lnTo>
                    <a:lnTo>
                      <a:pt x="2451" y="1455"/>
                    </a:lnTo>
                    <a:lnTo>
                      <a:pt x="2457" y="1455"/>
                    </a:lnTo>
                    <a:lnTo>
                      <a:pt x="2462" y="1455"/>
                    </a:lnTo>
                    <a:lnTo>
                      <a:pt x="2467" y="1455"/>
                    </a:lnTo>
                    <a:lnTo>
                      <a:pt x="2471" y="1455"/>
                    </a:lnTo>
                    <a:lnTo>
                      <a:pt x="2476" y="1455"/>
                    </a:lnTo>
                    <a:lnTo>
                      <a:pt x="2481" y="1455"/>
                    </a:lnTo>
                    <a:lnTo>
                      <a:pt x="2487" y="1455"/>
                    </a:lnTo>
                    <a:lnTo>
                      <a:pt x="2492" y="1455"/>
                    </a:lnTo>
                    <a:lnTo>
                      <a:pt x="2496" y="1455"/>
                    </a:lnTo>
                    <a:lnTo>
                      <a:pt x="2501" y="1455"/>
                    </a:lnTo>
                    <a:lnTo>
                      <a:pt x="2506" y="1455"/>
                    </a:lnTo>
                    <a:lnTo>
                      <a:pt x="2512" y="1455"/>
                    </a:lnTo>
                    <a:lnTo>
                      <a:pt x="2516" y="1455"/>
                    </a:lnTo>
                    <a:lnTo>
                      <a:pt x="2521" y="1455"/>
                    </a:lnTo>
                    <a:lnTo>
                      <a:pt x="2526" y="1455"/>
                    </a:lnTo>
                    <a:lnTo>
                      <a:pt x="2531" y="1455"/>
                    </a:lnTo>
                    <a:lnTo>
                      <a:pt x="2537" y="1455"/>
                    </a:lnTo>
                    <a:lnTo>
                      <a:pt x="2541" y="1455"/>
                    </a:lnTo>
                    <a:lnTo>
                      <a:pt x="2546" y="1455"/>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6" name="Freeform 108">
                <a:extLst>
                  <a:ext uri="{FF2B5EF4-FFF2-40B4-BE49-F238E27FC236}">
                    <a16:creationId xmlns:a16="http://schemas.microsoft.com/office/drawing/2014/main" id="{00000000-0008-0000-0500-000092000000}"/>
                  </a:ext>
                </a:extLst>
              </xdr:cNvPr>
              <xdr:cNvSpPr>
                <a:spLocks/>
              </xdr:cNvSpPr>
            </xdr:nvSpPr>
            <xdr:spPr bwMode="auto">
              <a:xfrm>
                <a:off x="6499392" y="4990495"/>
                <a:ext cx="1232829" cy="12700"/>
              </a:xfrm>
              <a:custGeom>
                <a:avLst/>
                <a:gdLst>
                  <a:gd name="T0" fmla="*/ 2147483647 w 1718"/>
                  <a:gd name="T1" fmla="*/ 0 h 8"/>
                  <a:gd name="T2" fmla="*/ 2147483647 w 1718"/>
                  <a:gd name="T3" fmla="*/ 2147483647 h 8"/>
                  <a:gd name="T4" fmla="*/ 2147483647 w 1718"/>
                  <a:gd name="T5" fmla="*/ 2147483647 h 8"/>
                  <a:gd name="T6" fmla="*/ 2147483647 w 1718"/>
                  <a:gd name="T7" fmla="*/ 2147483647 h 8"/>
                  <a:gd name="T8" fmla="*/ 2147483647 w 1718"/>
                  <a:gd name="T9" fmla="*/ 2147483647 h 8"/>
                  <a:gd name="T10" fmla="*/ 2147483647 w 1718"/>
                  <a:gd name="T11" fmla="*/ 2147483647 h 8"/>
                  <a:gd name="T12" fmla="*/ 2147483647 w 1718"/>
                  <a:gd name="T13" fmla="*/ 2147483647 h 8"/>
                  <a:gd name="T14" fmla="*/ 2147483647 w 1718"/>
                  <a:gd name="T15" fmla="*/ 2147483647 h 8"/>
                  <a:gd name="T16" fmla="*/ 2147483647 w 1718"/>
                  <a:gd name="T17" fmla="*/ 2147483647 h 8"/>
                  <a:gd name="T18" fmla="*/ 2147483647 w 1718"/>
                  <a:gd name="T19" fmla="*/ 2147483647 h 8"/>
                  <a:gd name="T20" fmla="*/ 2147483647 w 1718"/>
                  <a:gd name="T21" fmla="*/ 2147483647 h 8"/>
                  <a:gd name="T22" fmla="*/ 2147483647 w 1718"/>
                  <a:gd name="T23" fmla="*/ 2147483647 h 8"/>
                  <a:gd name="T24" fmla="*/ 2147483647 w 1718"/>
                  <a:gd name="T25" fmla="*/ 2147483647 h 8"/>
                  <a:gd name="T26" fmla="*/ 2147483647 w 1718"/>
                  <a:gd name="T27" fmla="*/ 2147483647 h 8"/>
                  <a:gd name="T28" fmla="*/ 2147483647 w 1718"/>
                  <a:gd name="T29" fmla="*/ 2147483647 h 8"/>
                  <a:gd name="T30" fmla="*/ 2147483647 w 1718"/>
                  <a:gd name="T31" fmla="*/ 2147483647 h 8"/>
                  <a:gd name="T32" fmla="*/ 2147483647 w 1718"/>
                  <a:gd name="T33" fmla="*/ 2147483647 h 8"/>
                  <a:gd name="T34" fmla="*/ 2147483647 w 1718"/>
                  <a:gd name="T35" fmla="*/ 2147483647 h 8"/>
                  <a:gd name="T36" fmla="*/ 2147483647 w 1718"/>
                  <a:gd name="T37" fmla="*/ 2147483647 h 8"/>
                  <a:gd name="T38" fmla="*/ 2147483647 w 1718"/>
                  <a:gd name="T39" fmla="*/ 2147483647 h 8"/>
                  <a:gd name="T40" fmla="*/ 2147483647 w 1718"/>
                  <a:gd name="T41" fmla="*/ 2147483647 h 8"/>
                  <a:gd name="T42" fmla="*/ 2147483647 w 1718"/>
                  <a:gd name="T43" fmla="*/ 2147483647 h 8"/>
                  <a:gd name="T44" fmla="*/ 2147483647 w 1718"/>
                  <a:gd name="T45" fmla="*/ 2147483647 h 8"/>
                  <a:gd name="T46" fmla="*/ 2147483647 w 1718"/>
                  <a:gd name="T47" fmla="*/ 2147483647 h 8"/>
                  <a:gd name="T48" fmla="*/ 2147483647 w 1718"/>
                  <a:gd name="T49" fmla="*/ 2147483647 h 8"/>
                  <a:gd name="T50" fmla="*/ 2147483647 w 1718"/>
                  <a:gd name="T51" fmla="*/ 2147483647 h 8"/>
                  <a:gd name="T52" fmla="*/ 2147483647 w 1718"/>
                  <a:gd name="T53" fmla="*/ 2147483647 h 8"/>
                  <a:gd name="T54" fmla="*/ 2147483647 w 1718"/>
                  <a:gd name="T55" fmla="*/ 2147483647 h 8"/>
                  <a:gd name="T56" fmla="*/ 2147483647 w 1718"/>
                  <a:gd name="T57" fmla="*/ 2147483647 h 8"/>
                  <a:gd name="T58" fmla="*/ 2147483647 w 1718"/>
                  <a:gd name="T59" fmla="*/ 2147483647 h 8"/>
                  <a:gd name="T60" fmla="*/ 2147483647 w 1718"/>
                  <a:gd name="T61" fmla="*/ 2147483647 h 8"/>
                  <a:gd name="T62" fmla="*/ 2147483647 w 1718"/>
                  <a:gd name="T63" fmla="*/ 2147483647 h 8"/>
                  <a:gd name="T64" fmla="*/ 2147483647 w 1718"/>
                  <a:gd name="T65" fmla="*/ 2147483647 h 8"/>
                  <a:gd name="T66" fmla="*/ 2147483647 w 1718"/>
                  <a:gd name="T67" fmla="*/ 2147483647 h 8"/>
                  <a:gd name="T68" fmla="*/ 2147483647 w 1718"/>
                  <a:gd name="T69" fmla="*/ 2147483647 h 8"/>
                  <a:gd name="T70" fmla="*/ 2147483647 w 1718"/>
                  <a:gd name="T71" fmla="*/ 2147483647 h 8"/>
                  <a:gd name="T72" fmla="*/ 2147483647 w 1718"/>
                  <a:gd name="T73" fmla="*/ 2147483647 h 8"/>
                  <a:gd name="T74" fmla="*/ 2147483647 w 1718"/>
                  <a:gd name="T75" fmla="*/ 2147483647 h 8"/>
                  <a:gd name="T76" fmla="*/ 2147483647 w 1718"/>
                  <a:gd name="T77" fmla="*/ 2147483647 h 8"/>
                  <a:gd name="T78" fmla="*/ 2147483647 w 1718"/>
                  <a:gd name="T79" fmla="*/ 2147483647 h 8"/>
                  <a:gd name="T80" fmla="*/ 2147483647 w 1718"/>
                  <a:gd name="T81" fmla="*/ 2147483647 h 8"/>
                  <a:gd name="T82" fmla="*/ 2147483647 w 1718"/>
                  <a:gd name="T83" fmla="*/ 2147483647 h 8"/>
                  <a:gd name="T84" fmla="*/ 2147483647 w 1718"/>
                  <a:gd name="T85" fmla="*/ 2147483647 h 8"/>
                  <a:gd name="T86" fmla="*/ 2147483647 w 1718"/>
                  <a:gd name="T87" fmla="*/ 2147483647 h 8"/>
                  <a:gd name="T88" fmla="*/ 2147483647 w 1718"/>
                  <a:gd name="T89" fmla="*/ 2147483647 h 8"/>
                  <a:gd name="T90" fmla="*/ 2147483647 w 1718"/>
                  <a:gd name="T91" fmla="*/ 2147483647 h 8"/>
                  <a:gd name="T92" fmla="*/ 2147483647 w 1718"/>
                  <a:gd name="T93" fmla="*/ 2147483647 h 8"/>
                  <a:gd name="T94" fmla="*/ 2147483647 w 1718"/>
                  <a:gd name="T95" fmla="*/ 2147483647 h 8"/>
                  <a:gd name="T96" fmla="*/ 2147483647 w 1718"/>
                  <a:gd name="T97" fmla="*/ 2147483647 h 8"/>
                  <a:gd name="T98" fmla="*/ 2147483647 w 1718"/>
                  <a:gd name="T99" fmla="*/ 2147483647 h 8"/>
                  <a:gd name="T100" fmla="*/ 2147483647 w 1718"/>
                  <a:gd name="T101" fmla="*/ 2147483647 h 8"/>
                  <a:gd name="T102" fmla="*/ 2147483647 w 1718"/>
                  <a:gd name="T103" fmla="*/ 2147483647 h 8"/>
                  <a:gd name="T104" fmla="*/ 2147483647 w 1718"/>
                  <a:gd name="T105" fmla="*/ 2147483647 h 8"/>
                  <a:gd name="T106" fmla="*/ 2147483647 w 1718"/>
                  <a:gd name="T107" fmla="*/ 2147483647 h 8"/>
                  <a:gd name="T108" fmla="*/ 2147483647 w 1718"/>
                  <a:gd name="T109" fmla="*/ 2147483647 h 8"/>
                  <a:gd name="T110" fmla="*/ 2147483647 w 1718"/>
                  <a:gd name="T111" fmla="*/ 2147483647 h 8"/>
                  <a:gd name="T112" fmla="*/ 2147483647 w 1718"/>
                  <a:gd name="T113" fmla="*/ 2147483647 h 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8">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2"/>
                    </a:lnTo>
                    <a:lnTo>
                      <a:pt x="90" y="2"/>
                    </a:lnTo>
                    <a:lnTo>
                      <a:pt x="95" y="2"/>
                    </a:lnTo>
                    <a:lnTo>
                      <a:pt x="100" y="2"/>
                    </a:lnTo>
                    <a:lnTo>
                      <a:pt x="105" y="2"/>
                    </a:lnTo>
                    <a:lnTo>
                      <a:pt x="110" y="2"/>
                    </a:lnTo>
                    <a:lnTo>
                      <a:pt x="115" y="2"/>
                    </a:lnTo>
                    <a:lnTo>
                      <a:pt x="120" y="2"/>
                    </a:lnTo>
                    <a:lnTo>
                      <a:pt x="125" y="2"/>
                    </a:lnTo>
                    <a:lnTo>
                      <a:pt x="130" y="2"/>
                    </a:lnTo>
                    <a:lnTo>
                      <a:pt x="135" y="2"/>
                    </a:lnTo>
                    <a:lnTo>
                      <a:pt x="140" y="2"/>
                    </a:lnTo>
                    <a:lnTo>
                      <a:pt x="145" y="2"/>
                    </a:lnTo>
                    <a:lnTo>
                      <a:pt x="150" y="3"/>
                    </a:lnTo>
                    <a:lnTo>
                      <a:pt x="155" y="3"/>
                    </a:lnTo>
                    <a:lnTo>
                      <a:pt x="160" y="3"/>
                    </a:lnTo>
                    <a:lnTo>
                      <a:pt x="165" y="3"/>
                    </a:lnTo>
                    <a:lnTo>
                      <a:pt x="170" y="3"/>
                    </a:lnTo>
                    <a:lnTo>
                      <a:pt x="175" y="3"/>
                    </a:lnTo>
                    <a:lnTo>
                      <a:pt x="180" y="3"/>
                    </a:lnTo>
                    <a:lnTo>
                      <a:pt x="184" y="3"/>
                    </a:lnTo>
                    <a:lnTo>
                      <a:pt x="190" y="3"/>
                    </a:lnTo>
                    <a:lnTo>
                      <a:pt x="195" y="3"/>
                    </a:lnTo>
                    <a:lnTo>
                      <a:pt x="200" y="3"/>
                    </a:lnTo>
                    <a:lnTo>
                      <a:pt x="204" y="3"/>
                    </a:lnTo>
                    <a:lnTo>
                      <a:pt x="209" y="3"/>
                    </a:lnTo>
                    <a:lnTo>
                      <a:pt x="215" y="3"/>
                    </a:lnTo>
                    <a:lnTo>
                      <a:pt x="220" y="3"/>
                    </a:lnTo>
                    <a:lnTo>
                      <a:pt x="225" y="3"/>
                    </a:lnTo>
                    <a:lnTo>
                      <a:pt x="229" y="3"/>
                    </a:lnTo>
                    <a:lnTo>
                      <a:pt x="234" y="3"/>
                    </a:lnTo>
                    <a:lnTo>
                      <a:pt x="240" y="3"/>
                    </a:lnTo>
                    <a:lnTo>
                      <a:pt x="245" y="3"/>
                    </a:lnTo>
                    <a:lnTo>
                      <a:pt x="250" y="3"/>
                    </a:lnTo>
                    <a:lnTo>
                      <a:pt x="254" y="3"/>
                    </a:lnTo>
                    <a:lnTo>
                      <a:pt x="259" y="3"/>
                    </a:lnTo>
                    <a:lnTo>
                      <a:pt x="264" y="3"/>
                    </a:lnTo>
                    <a:lnTo>
                      <a:pt x="270" y="3"/>
                    </a:lnTo>
                    <a:lnTo>
                      <a:pt x="274" y="3"/>
                    </a:lnTo>
                    <a:lnTo>
                      <a:pt x="279" y="3"/>
                    </a:lnTo>
                    <a:lnTo>
                      <a:pt x="284" y="3"/>
                    </a:lnTo>
                    <a:lnTo>
                      <a:pt x="289" y="3"/>
                    </a:lnTo>
                    <a:lnTo>
                      <a:pt x="295" y="3"/>
                    </a:lnTo>
                    <a:lnTo>
                      <a:pt x="299" y="3"/>
                    </a:lnTo>
                    <a:lnTo>
                      <a:pt x="304" y="3"/>
                    </a:lnTo>
                    <a:lnTo>
                      <a:pt x="309" y="3"/>
                    </a:lnTo>
                    <a:lnTo>
                      <a:pt x="314" y="3"/>
                    </a:lnTo>
                    <a:lnTo>
                      <a:pt x="320" y="3"/>
                    </a:lnTo>
                    <a:lnTo>
                      <a:pt x="324" y="3"/>
                    </a:lnTo>
                    <a:lnTo>
                      <a:pt x="329" y="3"/>
                    </a:lnTo>
                    <a:lnTo>
                      <a:pt x="334" y="3"/>
                    </a:lnTo>
                    <a:lnTo>
                      <a:pt x="339" y="3"/>
                    </a:lnTo>
                    <a:lnTo>
                      <a:pt x="344" y="3"/>
                    </a:lnTo>
                    <a:lnTo>
                      <a:pt x="349" y="3"/>
                    </a:lnTo>
                    <a:lnTo>
                      <a:pt x="354" y="3"/>
                    </a:lnTo>
                    <a:lnTo>
                      <a:pt x="359" y="3"/>
                    </a:lnTo>
                    <a:lnTo>
                      <a:pt x="364" y="3"/>
                    </a:lnTo>
                    <a:lnTo>
                      <a:pt x="369" y="3"/>
                    </a:lnTo>
                    <a:lnTo>
                      <a:pt x="374" y="3"/>
                    </a:lnTo>
                    <a:lnTo>
                      <a:pt x="379" y="3"/>
                    </a:lnTo>
                    <a:lnTo>
                      <a:pt x="384" y="3"/>
                    </a:lnTo>
                    <a:lnTo>
                      <a:pt x="389" y="3"/>
                    </a:lnTo>
                    <a:lnTo>
                      <a:pt x="394" y="3"/>
                    </a:lnTo>
                    <a:lnTo>
                      <a:pt x="399" y="4"/>
                    </a:lnTo>
                    <a:lnTo>
                      <a:pt x="404" y="4"/>
                    </a:lnTo>
                    <a:lnTo>
                      <a:pt x="409" y="4"/>
                    </a:lnTo>
                    <a:lnTo>
                      <a:pt x="414" y="4"/>
                    </a:lnTo>
                    <a:lnTo>
                      <a:pt x="419" y="4"/>
                    </a:lnTo>
                    <a:lnTo>
                      <a:pt x="424" y="4"/>
                    </a:lnTo>
                    <a:lnTo>
                      <a:pt x="429" y="4"/>
                    </a:lnTo>
                    <a:lnTo>
                      <a:pt x="434" y="4"/>
                    </a:lnTo>
                    <a:lnTo>
                      <a:pt x="439" y="4"/>
                    </a:lnTo>
                    <a:lnTo>
                      <a:pt x="444" y="4"/>
                    </a:lnTo>
                    <a:lnTo>
                      <a:pt x="449" y="4"/>
                    </a:lnTo>
                    <a:lnTo>
                      <a:pt x="454" y="4"/>
                    </a:lnTo>
                    <a:lnTo>
                      <a:pt x="459" y="4"/>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5"/>
                    </a:lnTo>
                    <a:lnTo>
                      <a:pt x="563" y="5"/>
                    </a:lnTo>
                    <a:lnTo>
                      <a:pt x="568" y="5"/>
                    </a:lnTo>
                    <a:lnTo>
                      <a:pt x="574" y="5"/>
                    </a:lnTo>
                    <a:lnTo>
                      <a:pt x="578" y="5"/>
                    </a:lnTo>
                    <a:lnTo>
                      <a:pt x="583" y="5"/>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6"/>
                    </a:lnTo>
                    <a:lnTo>
                      <a:pt x="688" y="6"/>
                    </a:lnTo>
                    <a:lnTo>
                      <a:pt x="693" y="6"/>
                    </a:lnTo>
                    <a:lnTo>
                      <a:pt x="698" y="6"/>
                    </a:lnTo>
                    <a:lnTo>
                      <a:pt x="703" y="6"/>
                    </a:lnTo>
                    <a:lnTo>
                      <a:pt x="708" y="6"/>
                    </a:lnTo>
                    <a:lnTo>
                      <a:pt x="713" y="6"/>
                    </a:lnTo>
                    <a:lnTo>
                      <a:pt x="718" y="6"/>
                    </a:lnTo>
                    <a:lnTo>
                      <a:pt x="723" y="6"/>
                    </a:lnTo>
                    <a:lnTo>
                      <a:pt x="728" y="5"/>
                    </a:lnTo>
                    <a:lnTo>
                      <a:pt x="733" y="5"/>
                    </a:lnTo>
                    <a:lnTo>
                      <a:pt x="738" y="6"/>
                    </a:lnTo>
                    <a:lnTo>
                      <a:pt x="743" y="6"/>
                    </a:lnTo>
                    <a:lnTo>
                      <a:pt x="748" y="6"/>
                    </a:lnTo>
                    <a:lnTo>
                      <a:pt x="753" y="6"/>
                    </a:lnTo>
                    <a:lnTo>
                      <a:pt x="758" y="6"/>
                    </a:lnTo>
                    <a:lnTo>
                      <a:pt x="762" y="6"/>
                    </a:lnTo>
                    <a:lnTo>
                      <a:pt x="768" y="6"/>
                    </a:lnTo>
                    <a:lnTo>
                      <a:pt x="773" y="6"/>
                    </a:lnTo>
                    <a:lnTo>
                      <a:pt x="778" y="6"/>
                    </a:lnTo>
                    <a:lnTo>
                      <a:pt x="783" y="6"/>
                    </a:lnTo>
                    <a:lnTo>
                      <a:pt x="787" y="6"/>
                    </a:lnTo>
                    <a:lnTo>
                      <a:pt x="792" y="6"/>
                    </a:lnTo>
                    <a:lnTo>
                      <a:pt x="798" y="6"/>
                    </a:lnTo>
                    <a:lnTo>
                      <a:pt x="803" y="6"/>
                    </a:lnTo>
                    <a:lnTo>
                      <a:pt x="808" y="6"/>
                    </a:lnTo>
                    <a:lnTo>
                      <a:pt x="812" y="6"/>
                    </a:lnTo>
                    <a:lnTo>
                      <a:pt x="817" y="6"/>
                    </a:lnTo>
                    <a:lnTo>
                      <a:pt x="823" y="6"/>
                    </a:lnTo>
                    <a:lnTo>
                      <a:pt x="828" y="6"/>
                    </a:lnTo>
                    <a:lnTo>
                      <a:pt x="832" y="6"/>
                    </a:lnTo>
                    <a:lnTo>
                      <a:pt x="837" y="6"/>
                    </a:lnTo>
                    <a:lnTo>
                      <a:pt x="842" y="6"/>
                    </a:lnTo>
                    <a:lnTo>
                      <a:pt x="848" y="6"/>
                    </a:lnTo>
                    <a:lnTo>
                      <a:pt x="853" y="6"/>
                    </a:lnTo>
                    <a:lnTo>
                      <a:pt x="857" y="6"/>
                    </a:lnTo>
                    <a:lnTo>
                      <a:pt x="862" y="6"/>
                    </a:lnTo>
                    <a:lnTo>
                      <a:pt x="867" y="6"/>
                    </a:lnTo>
                    <a:lnTo>
                      <a:pt x="872" y="6"/>
                    </a:lnTo>
                    <a:lnTo>
                      <a:pt x="878" y="6"/>
                    </a:lnTo>
                    <a:lnTo>
                      <a:pt x="882" y="6"/>
                    </a:lnTo>
                    <a:lnTo>
                      <a:pt x="887" y="6"/>
                    </a:lnTo>
                    <a:lnTo>
                      <a:pt x="892" y="6"/>
                    </a:lnTo>
                    <a:lnTo>
                      <a:pt x="897" y="6"/>
                    </a:lnTo>
                    <a:lnTo>
                      <a:pt x="902" y="6"/>
                    </a:lnTo>
                    <a:lnTo>
                      <a:pt x="907" y="6"/>
                    </a:lnTo>
                    <a:lnTo>
                      <a:pt x="912" y="6"/>
                    </a:lnTo>
                    <a:lnTo>
                      <a:pt x="917" y="6"/>
                    </a:lnTo>
                    <a:lnTo>
                      <a:pt x="922" y="6"/>
                    </a:lnTo>
                    <a:lnTo>
                      <a:pt x="927" y="6"/>
                    </a:lnTo>
                    <a:lnTo>
                      <a:pt x="932" y="6"/>
                    </a:lnTo>
                    <a:lnTo>
                      <a:pt x="937" y="6"/>
                    </a:lnTo>
                    <a:lnTo>
                      <a:pt x="942" y="6"/>
                    </a:lnTo>
                    <a:lnTo>
                      <a:pt x="947" y="6"/>
                    </a:lnTo>
                    <a:lnTo>
                      <a:pt x="952" y="6"/>
                    </a:lnTo>
                    <a:lnTo>
                      <a:pt x="957" y="6"/>
                    </a:lnTo>
                    <a:lnTo>
                      <a:pt x="962" y="6"/>
                    </a:lnTo>
                    <a:lnTo>
                      <a:pt x="967" y="6"/>
                    </a:lnTo>
                    <a:lnTo>
                      <a:pt x="972" y="6"/>
                    </a:lnTo>
                    <a:lnTo>
                      <a:pt x="977" y="6"/>
                    </a:lnTo>
                    <a:lnTo>
                      <a:pt x="982" y="6"/>
                    </a:lnTo>
                    <a:lnTo>
                      <a:pt x="987" y="6"/>
                    </a:lnTo>
                    <a:lnTo>
                      <a:pt x="992" y="6"/>
                    </a:lnTo>
                    <a:lnTo>
                      <a:pt x="997" y="6"/>
                    </a:lnTo>
                    <a:lnTo>
                      <a:pt x="1002" y="6"/>
                    </a:lnTo>
                    <a:lnTo>
                      <a:pt x="1007" y="6"/>
                    </a:lnTo>
                    <a:lnTo>
                      <a:pt x="1012" y="6"/>
                    </a:lnTo>
                    <a:lnTo>
                      <a:pt x="1017" y="6"/>
                    </a:lnTo>
                    <a:lnTo>
                      <a:pt x="1022" y="6"/>
                    </a:lnTo>
                    <a:lnTo>
                      <a:pt x="1027" y="6"/>
                    </a:lnTo>
                    <a:lnTo>
                      <a:pt x="1032" y="6"/>
                    </a:lnTo>
                    <a:lnTo>
                      <a:pt x="1037" y="6"/>
                    </a:lnTo>
                    <a:lnTo>
                      <a:pt x="1042" y="6"/>
                    </a:lnTo>
                    <a:lnTo>
                      <a:pt x="1047" y="6"/>
                    </a:lnTo>
                    <a:lnTo>
                      <a:pt x="1052" y="6"/>
                    </a:lnTo>
                    <a:lnTo>
                      <a:pt x="1057" y="6"/>
                    </a:lnTo>
                    <a:lnTo>
                      <a:pt x="1062" y="6"/>
                    </a:lnTo>
                    <a:lnTo>
                      <a:pt x="1066" y="6"/>
                    </a:lnTo>
                    <a:lnTo>
                      <a:pt x="1072" y="6"/>
                    </a:lnTo>
                    <a:lnTo>
                      <a:pt x="1077" y="6"/>
                    </a:lnTo>
                    <a:lnTo>
                      <a:pt x="1082" y="6"/>
                    </a:lnTo>
                    <a:lnTo>
                      <a:pt x="1087" y="6"/>
                    </a:lnTo>
                    <a:lnTo>
                      <a:pt x="1091" y="6"/>
                    </a:lnTo>
                    <a:lnTo>
                      <a:pt x="1097" y="6"/>
                    </a:lnTo>
                    <a:lnTo>
                      <a:pt x="1102" y="6"/>
                    </a:lnTo>
                    <a:lnTo>
                      <a:pt x="1107" y="6"/>
                    </a:lnTo>
                    <a:lnTo>
                      <a:pt x="1112" y="6"/>
                    </a:lnTo>
                    <a:lnTo>
                      <a:pt x="1116" y="6"/>
                    </a:lnTo>
                    <a:lnTo>
                      <a:pt x="1121" y="6"/>
                    </a:lnTo>
                    <a:lnTo>
                      <a:pt x="1127" y="6"/>
                    </a:lnTo>
                    <a:lnTo>
                      <a:pt x="1132" y="6"/>
                    </a:lnTo>
                    <a:lnTo>
                      <a:pt x="1136" y="6"/>
                    </a:lnTo>
                    <a:lnTo>
                      <a:pt x="1141" y="6"/>
                    </a:lnTo>
                    <a:lnTo>
                      <a:pt x="1146" y="6"/>
                    </a:lnTo>
                    <a:lnTo>
                      <a:pt x="1152" y="6"/>
                    </a:lnTo>
                    <a:lnTo>
                      <a:pt x="1157" y="6"/>
                    </a:lnTo>
                    <a:lnTo>
                      <a:pt x="1161" y="6"/>
                    </a:lnTo>
                    <a:lnTo>
                      <a:pt x="1166" y="6"/>
                    </a:lnTo>
                    <a:lnTo>
                      <a:pt x="1171" y="6"/>
                    </a:lnTo>
                    <a:lnTo>
                      <a:pt x="1177" y="6"/>
                    </a:lnTo>
                    <a:lnTo>
                      <a:pt x="1182" y="6"/>
                    </a:lnTo>
                    <a:lnTo>
                      <a:pt x="1186" y="6"/>
                    </a:lnTo>
                    <a:lnTo>
                      <a:pt x="1191" y="6"/>
                    </a:lnTo>
                    <a:lnTo>
                      <a:pt x="1196" y="6"/>
                    </a:lnTo>
                    <a:lnTo>
                      <a:pt x="1201" y="6"/>
                    </a:lnTo>
                    <a:lnTo>
                      <a:pt x="1206" y="6"/>
                    </a:lnTo>
                    <a:lnTo>
                      <a:pt x="1211" y="6"/>
                    </a:lnTo>
                    <a:lnTo>
                      <a:pt x="1216" y="6"/>
                    </a:lnTo>
                    <a:lnTo>
                      <a:pt x="1221" y="6"/>
                    </a:lnTo>
                    <a:lnTo>
                      <a:pt x="1226" y="7"/>
                    </a:lnTo>
                    <a:lnTo>
                      <a:pt x="1231" y="7"/>
                    </a:lnTo>
                    <a:lnTo>
                      <a:pt x="1236" y="7"/>
                    </a:lnTo>
                    <a:lnTo>
                      <a:pt x="1241" y="6"/>
                    </a:lnTo>
                    <a:lnTo>
                      <a:pt x="1246" y="6"/>
                    </a:lnTo>
                    <a:lnTo>
                      <a:pt x="1251" y="6"/>
                    </a:lnTo>
                    <a:lnTo>
                      <a:pt x="1256" y="6"/>
                    </a:lnTo>
                    <a:lnTo>
                      <a:pt x="1261" y="6"/>
                    </a:lnTo>
                    <a:lnTo>
                      <a:pt x="1266" y="6"/>
                    </a:lnTo>
                    <a:lnTo>
                      <a:pt x="1271" y="7"/>
                    </a:lnTo>
                    <a:lnTo>
                      <a:pt x="1276" y="6"/>
                    </a:lnTo>
                    <a:lnTo>
                      <a:pt x="1281" y="6"/>
                    </a:lnTo>
                    <a:lnTo>
                      <a:pt x="1286" y="6"/>
                    </a:lnTo>
                    <a:lnTo>
                      <a:pt x="1291" y="6"/>
                    </a:lnTo>
                    <a:lnTo>
                      <a:pt x="1296" y="6"/>
                    </a:lnTo>
                    <a:lnTo>
                      <a:pt x="1301" y="6"/>
                    </a:lnTo>
                    <a:lnTo>
                      <a:pt x="1306" y="6"/>
                    </a:lnTo>
                    <a:lnTo>
                      <a:pt x="1311" y="6"/>
                    </a:lnTo>
                    <a:lnTo>
                      <a:pt x="1316" y="7"/>
                    </a:lnTo>
                    <a:lnTo>
                      <a:pt x="1321" y="7"/>
                    </a:lnTo>
                    <a:lnTo>
                      <a:pt x="1326" y="7"/>
                    </a:lnTo>
                    <a:lnTo>
                      <a:pt x="1331" y="7"/>
                    </a:lnTo>
                    <a:lnTo>
                      <a:pt x="1336" y="7"/>
                    </a:lnTo>
                    <a:lnTo>
                      <a:pt x="1341" y="7"/>
                    </a:lnTo>
                    <a:lnTo>
                      <a:pt x="1345" y="7"/>
                    </a:lnTo>
                    <a:lnTo>
                      <a:pt x="1351" y="7"/>
                    </a:lnTo>
                    <a:lnTo>
                      <a:pt x="1356" y="7"/>
                    </a:lnTo>
                    <a:lnTo>
                      <a:pt x="1361" y="7"/>
                    </a:lnTo>
                    <a:lnTo>
                      <a:pt x="1366" y="7"/>
                    </a:lnTo>
                    <a:lnTo>
                      <a:pt x="1370" y="7"/>
                    </a:lnTo>
                    <a:lnTo>
                      <a:pt x="1376" y="7"/>
                    </a:lnTo>
                    <a:lnTo>
                      <a:pt x="1381" y="7"/>
                    </a:lnTo>
                    <a:lnTo>
                      <a:pt x="1386" y="7"/>
                    </a:lnTo>
                    <a:lnTo>
                      <a:pt x="1391" y="7"/>
                    </a:lnTo>
                    <a:lnTo>
                      <a:pt x="1395" y="7"/>
                    </a:lnTo>
                    <a:lnTo>
                      <a:pt x="1401" y="7"/>
                    </a:lnTo>
                    <a:lnTo>
                      <a:pt x="1406" y="7"/>
                    </a:lnTo>
                    <a:lnTo>
                      <a:pt x="1411" y="7"/>
                    </a:lnTo>
                    <a:lnTo>
                      <a:pt x="1415" y="7"/>
                    </a:lnTo>
                    <a:lnTo>
                      <a:pt x="1420" y="7"/>
                    </a:lnTo>
                    <a:lnTo>
                      <a:pt x="1425" y="7"/>
                    </a:lnTo>
                    <a:lnTo>
                      <a:pt x="1431" y="7"/>
                    </a:lnTo>
                    <a:lnTo>
                      <a:pt x="1436" y="7"/>
                    </a:lnTo>
                    <a:lnTo>
                      <a:pt x="1440" y="7"/>
                    </a:lnTo>
                    <a:lnTo>
                      <a:pt x="1445" y="7"/>
                    </a:lnTo>
                    <a:lnTo>
                      <a:pt x="1450" y="7"/>
                    </a:lnTo>
                    <a:lnTo>
                      <a:pt x="1456" y="7"/>
                    </a:lnTo>
                    <a:lnTo>
                      <a:pt x="1461" y="7"/>
                    </a:lnTo>
                    <a:lnTo>
                      <a:pt x="1465" y="7"/>
                    </a:lnTo>
                    <a:lnTo>
                      <a:pt x="1470" y="7"/>
                    </a:lnTo>
                    <a:lnTo>
                      <a:pt x="1475" y="7"/>
                    </a:lnTo>
                    <a:lnTo>
                      <a:pt x="1481" y="7"/>
                    </a:lnTo>
                    <a:lnTo>
                      <a:pt x="1485" y="7"/>
                    </a:lnTo>
                    <a:lnTo>
                      <a:pt x="1490" y="7"/>
                    </a:lnTo>
                    <a:lnTo>
                      <a:pt x="1495" y="7"/>
                    </a:lnTo>
                    <a:lnTo>
                      <a:pt x="1500" y="7"/>
                    </a:lnTo>
                    <a:lnTo>
                      <a:pt x="1505" y="7"/>
                    </a:lnTo>
                    <a:lnTo>
                      <a:pt x="1510" y="7"/>
                    </a:lnTo>
                    <a:lnTo>
                      <a:pt x="1515" y="7"/>
                    </a:lnTo>
                    <a:lnTo>
                      <a:pt x="1520" y="7"/>
                    </a:lnTo>
                    <a:lnTo>
                      <a:pt x="1525" y="7"/>
                    </a:lnTo>
                    <a:lnTo>
                      <a:pt x="1530" y="7"/>
                    </a:lnTo>
                    <a:lnTo>
                      <a:pt x="1535" y="7"/>
                    </a:lnTo>
                    <a:lnTo>
                      <a:pt x="1540" y="7"/>
                    </a:lnTo>
                    <a:lnTo>
                      <a:pt x="1545" y="7"/>
                    </a:lnTo>
                    <a:lnTo>
                      <a:pt x="1550" y="7"/>
                    </a:lnTo>
                    <a:lnTo>
                      <a:pt x="1555" y="8"/>
                    </a:lnTo>
                    <a:lnTo>
                      <a:pt x="1560" y="8"/>
                    </a:lnTo>
                    <a:lnTo>
                      <a:pt x="1565" y="8"/>
                    </a:lnTo>
                    <a:lnTo>
                      <a:pt x="1570" y="7"/>
                    </a:lnTo>
                    <a:lnTo>
                      <a:pt x="1575" y="7"/>
                    </a:lnTo>
                    <a:lnTo>
                      <a:pt x="1580" y="8"/>
                    </a:lnTo>
                    <a:lnTo>
                      <a:pt x="1585" y="7"/>
                    </a:lnTo>
                    <a:lnTo>
                      <a:pt x="1590" y="7"/>
                    </a:lnTo>
                    <a:lnTo>
                      <a:pt x="1595" y="8"/>
                    </a:lnTo>
                    <a:lnTo>
                      <a:pt x="1600" y="8"/>
                    </a:lnTo>
                    <a:lnTo>
                      <a:pt x="1605" y="8"/>
                    </a:lnTo>
                    <a:lnTo>
                      <a:pt x="1610" y="8"/>
                    </a:lnTo>
                    <a:lnTo>
                      <a:pt x="1615" y="8"/>
                    </a:lnTo>
                    <a:lnTo>
                      <a:pt x="1620" y="7"/>
                    </a:lnTo>
                    <a:lnTo>
                      <a:pt x="1625" y="7"/>
                    </a:lnTo>
                    <a:lnTo>
                      <a:pt x="1630" y="7"/>
                    </a:lnTo>
                    <a:lnTo>
                      <a:pt x="1635" y="8"/>
                    </a:lnTo>
                    <a:lnTo>
                      <a:pt x="1640" y="8"/>
                    </a:lnTo>
                    <a:lnTo>
                      <a:pt x="1645" y="7"/>
                    </a:lnTo>
                    <a:lnTo>
                      <a:pt x="1649" y="7"/>
                    </a:lnTo>
                    <a:lnTo>
                      <a:pt x="1655" y="7"/>
                    </a:lnTo>
                    <a:lnTo>
                      <a:pt x="1660" y="7"/>
                    </a:lnTo>
                    <a:lnTo>
                      <a:pt x="1665" y="7"/>
                    </a:lnTo>
                    <a:lnTo>
                      <a:pt x="1670" y="7"/>
                    </a:lnTo>
                    <a:lnTo>
                      <a:pt x="1674" y="7"/>
                    </a:lnTo>
                    <a:lnTo>
                      <a:pt x="1680" y="7"/>
                    </a:lnTo>
                    <a:lnTo>
                      <a:pt x="1685" y="7"/>
                    </a:lnTo>
                    <a:lnTo>
                      <a:pt x="1690" y="7"/>
                    </a:lnTo>
                    <a:lnTo>
                      <a:pt x="1694" y="8"/>
                    </a:lnTo>
                    <a:lnTo>
                      <a:pt x="1699" y="8"/>
                    </a:lnTo>
                    <a:lnTo>
                      <a:pt x="1705" y="8"/>
                    </a:lnTo>
                    <a:lnTo>
                      <a:pt x="1710" y="8"/>
                    </a:lnTo>
                    <a:lnTo>
                      <a:pt x="1715" y="8"/>
                    </a:lnTo>
                    <a:lnTo>
                      <a:pt x="1718" y="8"/>
                    </a:lnTo>
                  </a:path>
                </a:pathLst>
              </a:custGeom>
              <a:noFill/>
              <a:ln w="1588">
                <a:solidFill>
                  <a:schemeClr val="accent1"/>
                </a:solidFill>
                <a:prstDash val="sys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7" name="Freeform 109">
                <a:extLst>
                  <a:ext uri="{FF2B5EF4-FFF2-40B4-BE49-F238E27FC236}">
                    <a16:creationId xmlns:a16="http://schemas.microsoft.com/office/drawing/2014/main" id="{00000000-0008-0000-0500-000093000000}"/>
                  </a:ext>
                </a:extLst>
              </xdr:cNvPr>
              <xdr:cNvSpPr>
                <a:spLocks/>
              </xdr:cNvSpPr>
            </xdr:nvSpPr>
            <xdr:spPr bwMode="auto">
              <a:xfrm>
                <a:off x="4672393" y="2698171"/>
                <a:ext cx="1826999" cy="2308199"/>
              </a:xfrm>
              <a:custGeom>
                <a:avLst/>
                <a:gdLst>
                  <a:gd name="T0" fmla="*/ 2147483647 w 2546"/>
                  <a:gd name="T1" fmla="*/ 2147483647 h 1454"/>
                  <a:gd name="T2" fmla="*/ 2147483647 w 2546"/>
                  <a:gd name="T3" fmla="*/ 2147483647 h 1454"/>
                  <a:gd name="T4" fmla="*/ 2147483647 w 2546"/>
                  <a:gd name="T5" fmla="*/ 2147483647 h 1454"/>
                  <a:gd name="T6" fmla="*/ 2147483647 w 2546"/>
                  <a:gd name="T7" fmla="*/ 2147483647 h 1454"/>
                  <a:gd name="T8" fmla="*/ 2147483647 w 2546"/>
                  <a:gd name="T9" fmla="*/ 2147483647 h 1454"/>
                  <a:gd name="T10" fmla="*/ 2147483647 w 2546"/>
                  <a:gd name="T11" fmla="*/ 2147483647 h 1454"/>
                  <a:gd name="T12" fmla="*/ 2147483647 w 2546"/>
                  <a:gd name="T13" fmla="*/ 2147483647 h 1454"/>
                  <a:gd name="T14" fmla="*/ 2147483647 w 2546"/>
                  <a:gd name="T15" fmla="*/ 2147483647 h 1454"/>
                  <a:gd name="T16" fmla="*/ 2147483647 w 2546"/>
                  <a:gd name="T17" fmla="*/ 2147483647 h 1454"/>
                  <a:gd name="T18" fmla="*/ 2147483647 w 2546"/>
                  <a:gd name="T19" fmla="*/ 2147483647 h 1454"/>
                  <a:gd name="T20" fmla="*/ 2147483647 w 2546"/>
                  <a:gd name="T21" fmla="*/ 2147483647 h 1454"/>
                  <a:gd name="T22" fmla="*/ 2147483647 w 2546"/>
                  <a:gd name="T23" fmla="*/ 2147483647 h 1454"/>
                  <a:gd name="T24" fmla="*/ 2147483647 w 2546"/>
                  <a:gd name="T25" fmla="*/ 2147483647 h 1454"/>
                  <a:gd name="T26" fmla="*/ 2147483647 w 2546"/>
                  <a:gd name="T27" fmla="*/ 2147483647 h 1454"/>
                  <a:gd name="T28" fmla="*/ 2147483647 w 2546"/>
                  <a:gd name="T29" fmla="*/ 2147483647 h 1454"/>
                  <a:gd name="T30" fmla="*/ 2147483647 w 2546"/>
                  <a:gd name="T31" fmla="*/ 2147483647 h 1454"/>
                  <a:gd name="T32" fmla="*/ 2147483647 w 2546"/>
                  <a:gd name="T33" fmla="*/ 2147483647 h 1454"/>
                  <a:gd name="T34" fmla="*/ 2147483647 w 2546"/>
                  <a:gd name="T35" fmla="*/ 2147483647 h 1454"/>
                  <a:gd name="T36" fmla="*/ 2147483647 w 2546"/>
                  <a:gd name="T37" fmla="*/ 2147483647 h 1454"/>
                  <a:gd name="T38" fmla="*/ 2147483647 w 2546"/>
                  <a:gd name="T39" fmla="*/ 2147483647 h 1454"/>
                  <a:gd name="T40" fmla="*/ 2147483647 w 2546"/>
                  <a:gd name="T41" fmla="*/ 2147483647 h 1454"/>
                  <a:gd name="T42" fmla="*/ 2147483647 w 2546"/>
                  <a:gd name="T43" fmla="*/ 2147483647 h 1454"/>
                  <a:gd name="T44" fmla="*/ 2147483647 w 2546"/>
                  <a:gd name="T45" fmla="*/ 2147483647 h 1454"/>
                  <a:gd name="T46" fmla="*/ 2147483647 w 2546"/>
                  <a:gd name="T47" fmla="*/ 2147483647 h 1454"/>
                  <a:gd name="T48" fmla="*/ 2147483647 w 2546"/>
                  <a:gd name="T49" fmla="*/ 2147483647 h 1454"/>
                  <a:gd name="T50" fmla="*/ 2147483647 w 2546"/>
                  <a:gd name="T51" fmla="*/ 2147483647 h 1454"/>
                  <a:gd name="T52" fmla="*/ 2147483647 w 2546"/>
                  <a:gd name="T53" fmla="*/ 2147483647 h 1454"/>
                  <a:gd name="T54" fmla="*/ 2147483647 w 2546"/>
                  <a:gd name="T55" fmla="*/ 2147483647 h 1454"/>
                  <a:gd name="T56" fmla="*/ 2147483647 w 2546"/>
                  <a:gd name="T57" fmla="*/ 2147483647 h 1454"/>
                  <a:gd name="T58" fmla="*/ 2147483647 w 2546"/>
                  <a:gd name="T59" fmla="*/ 2147483647 h 1454"/>
                  <a:gd name="T60" fmla="*/ 2147483647 w 2546"/>
                  <a:gd name="T61" fmla="*/ 2147483647 h 1454"/>
                  <a:gd name="T62" fmla="*/ 2147483647 w 2546"/>
                  <a:gd name="T63" fmla="*/ 2147483647 h 1454"/>
                  <a:gd name="T64" fmla="*/ 2147483647 w 2546"/>
                  <a:gd name="T65" fmla="*/ 2147483647 h 1454"/>
                  <a:gd name="T66" fmla="*/ 2147483647 w 2546"/>
                  <a:gd name="T67" fmla="*/ 2147483647 h 1454"/>
                  <a:gd name="T68" fmla="*/ 2147483647 w 2546"/>
                  <a:gd name="T69" fmla="*/ 2147483647 h 1454"/>
                  <a:gd name="T70" fmla="*/ 2147483647 w 2546"/>
                  <a:gd name="T71" fmla="*/ 2147483647 h 1454"/>
                  <a:gd name="T72" fmla="*/ 2147483647 w 2546"/>
                  <a:gd name="T73" fmla="*/ 2147483647 h 1454"/>
                  <a:gd name="T74" fmla="*/ 2147483647 w 2546"/>
                  <a:gd name="T75" fmla="*/ 2147483647 h 1454"/>
                  <a:gd name="T76" fmla="*/ 2147483647 w 2546"/>
                  <a:gd name="T77" fmla="*/ 2147483647 h 1454"/>
                  <a:gd name="T78" fmla="*/ 2147483647 w 2546"/>
                  <a:gd name="T79" fmla="*/ 2147483647 h 1454"/>
                  <a:gd name="T80" fmla="*/ 2147483647 w 2546"/>
                  <a:gd name="T81" fmla="*/ 2147483647 h 1454"/>
                  <a:gd name="T82" fmla="*/ 2147483647 w 2546"/>
                  <a:gd name="T83" fmla="*/ 2147483647 h 1454"/>
                  <a:gd name="T84" fmla="*/ 2147483647 w 2546"/>
                  <a:gd name="T85" fmla="*/ 2147483647 h 1454"/>
                  <a:gd name="T86" fmla="*/ 2147483647 w 2546"/>
                  <a:gd name="T87" fmla="*/ 2147483647 h 1454"/>
                  <a:gd name="T88" fmla="*/ 2147483647 w 2546"/>
                  <a:gd name="T89" fmla="*/ 2147483647 h 1454"/>
                  <a:gd name="T90" fmla="*/ 2147483647 w 2546"/>
                  <a:gd name="T91" fmla="*/ 2147483647 h 1454"/>
                  <a:gd name="T92" fmla="*/ 2147483647 w 2546"/>
                  <a:gd name="T93" fmla="*/ 2147483647 h 1454"/>
                  <a:gd name="T94" fmla="*/ 2147483647 w 2546"/>
                  <a:gd name="T95" fmla="*/ 2147483647 h 1454"/>
                  <a:gd name="T96" fmla="*/ 2147483647 w 2546"/>
                  <a:gd name="T97" fmla="*/ 2147483647 h 1454"/>
                  <a:gd name="T98" fmla="*/ 2147483647 w 2546"/>
                  <a:gd name="T99" fmla="*/ 2147483647 h 1454"/>
                  <a:gd name="T100" fmla="*/ 2147483647 w 2546"/>
                  <a:gd name="T101" fmla="*/ 2147483647 h 1454"/>
                  <a:gd name="T102" fmla="*/ 2147483647 w 2546"/>
                  <a:gd name="T103" fmla="*/ 2147483647 h 1454"/>
                  <a:gd name="T104" fmla="*/ 2147483647 w 2546"/>
                  <a:gd name="T105" fmla="*/ 2147483647 h 1454"/>
                  <a:gd name="T106" fmla="*/ 2147483647 w 2546"/>
                  <a:gd name="T107" fmla="*/ 2147483647 h 1454"/>
                  <a:gd name="T108" fmla="*/ 2147483647 w 2546"/>
                  <a:gd name="T109" fmla="*/ 2147483647 h 1454"/>
                  <a:gd name="T110" fmla="*/ 2147483647 w 2546"/>
                  <a:gd name="T111" fmla="*/ 2147483647 h 1454"/>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4">
                    <a:moveTo>
                      <a:pt x="0" y="1454"/>
                    </a:moveTo>
                    <a:lnTo>
                      <a:pt x="5" y="1454"/>
                    </a:lnTo>
                    <a:lnTo>
                      <a:pt x="10" y="1454"/>
                    </a:lnTo>
                    <a:lnTo>
                      <a:pt x="15" y="1454"/>
                    </a:lnTo>
                    <a:lnTo>
                      <a:pt x="20" y="1454"/>
                    </a:lnTo>
                    <a:lnTo>
                      <a:pt x="24" y="1454"/>
                    </a:lnTo>
                    <a:lnTo>
                      <a:pt x="30" y="1454"/>
                    </a:lnTo>
                    <a:lnTo>
                      <a:pt x="35" y="1454"/>
                    </a:lnTo>
                    <a:lnTo>
                      <a:pt x="40" y="1454"/>
                    </a:lnTo>
                    <a:lnTo>
                      <a:pt x="45" y="1454"/>
                    </a:lnTo>
                    <a:lnTo>
                      <a:pt x="49" y="1454"/>
                    </a:lnTo>
                    <a:lnTo>
                      <a:pt x="55" y="1454"/>
                    </a:lnTo>
                    <a:lnTo>
                      <a:pt x="60" y="1454"/>
                    </a:lnTo>
                    <a:lnTo>
                      <a:pt x="65" y="1454"/>
                    </a:lnTo>
                    <a:lnTo>
                      <a:pt x="70" y="1454"/>
                    </a:lnTo>
                    <a:lnTo>
                      <a:pt x="74" y="1454"/>
                    </a:lnTo>
                    <a:lnTo>
                      <a:pt x="79" y="1454"/>
                    </a:lnTo>
                    <a:lnTo>
                      <a:pt x="85" y="1454"/>
                    </a:lnTo>
                    <a:lnTo>
                      <a:pt x="90" y="1453"/>
                    </a:lnTo>
                    <a:lnTo>
                      <a:pt x="94" y="1453"/>
                    </a:lnTo>
                    <a:lnTo>
                      <a:pt x="99" y="1454"/>
                    </a:lnTo>
                    <a:lnTo>
                      <a:pt x="104" y="1454"/>
                    </a:lnTo>
                    <a:lnTo>
                      <a:pt x="110" y="1454"/>
                    </a:lnTo>
                    <a:lnTo>
                      <a:pt x="115" y="1454"/>
                    </a:lnTo>
                    <a:lnTo>
                      <a:pt x="119" y="1454"/>
                    </a:lnTo>
                    <a:lnTo>
                      <a:pt x="124" y="1454"/>
                    </a:lnTo>
                    <a:lnTo>
                      <a:pt x="129" y="1454"/>
                    </a:lnTo>
                    <a:lnTo>
                      <a:pt x="135" y="1454"/>
                    </a:lnTo>
                    <a:lnTo>
                      <a:pt x="140" y="1454"/>
                    </a:lnTo>
                    <a:lnTo>
                      <a:pt x="144" y="1453"/>
                    </a:lnTo>
                    <a:lnTo>
                      <a:pt x="149" y="1453"/>
                    </a:lnTo>
                    <a:lnTo>
                      <a:pt x="154" y="1453"/>
                    </a:lnTo>
                    <a:lnTo>
                      <a:pt x="159" y="1454"/>
                    </a:lnTo>
                    <a:lnTo>
                      <a:pt x="164" y="1454"/>
                    </a:lnTo>
                    <a:lnTo>
                      <a:pt x="169" y="1454"/>
                    </a:lnTo>
                    <a:lnTo>
                      <a:pt x="174" y="1453"/>
                    </a:lnTo>
                    <a:lnTo>
                      <a:pt x="179" y="1453"/>
                    </a:lnTo>
                    <a:lnTo>
                      <a:pt x="184" y="1453"/>
                    </a:lnTo>
                    <a:lnTo>
                      <a:pt x="189" y="1454"/>
                    </a:lnTo>
                    <a:lnTo>
                      <a:pt x="194" y="1454"/>
                    </a:lnTo>
                    <a:lnTo>
                      <a:pt x="199" y="1454"/>
                    </a:lnTo>
                    <a:lnTo>
                      <a:pt x="204" y="1454"/>
                    </a:lnTo>
                    <a:lnTo>
                      <a:pt x="209" y="1454"/>
                    </a:lnTo>
                    <a:lnTo>
                      <a:pt x="214" y="1454"/>
                    </a:lnTo>
                    <a:lnTo>
                      <a:pt x="219" y="1454"/>
                    </a:lnTo>
                    <a:lnTo>
                      <a:pt x="224" y="1454"/>
                    </a:lnTo>
                    <a:lnTo>
                      <a:pt x="229" y="1454"/>
                    </a:lnTo>
                    <a:lnTo>
                      <a:pt x="234" y="1454"/>
                    </a:lnTo>
                    <a:lnTo>
                      <a:pt x="239" y="1454"/>
                    </a:lnTo>
                    <a:lnTo>
                      <a:pt x="244" y="1454"/>
                    </a:lnTo>
                    <a:lnTo>
                      <a:pt x="249" y="1454"/>
                    </a:lnTo>
                    <a:lnTo>
                      <a:pt x="254" y="1454"/>
                    </a:lnTo>
                    <a:lnTo>
                      <a:pt x="259" y="1454"/>
                    </a:lnTo>
                    <a:lnTo>
                      <a:pt x="264" y="1454"/>
                    </a:lnTo>
                    <a:lnTo>
                      <a:pt x="269" y="1454"/>
                    </a:lnTo>
                    <a:lnTo>
                      <a:pt x="274" y="1454"/>
                    </a:lnTo>
                    <a:lnTo>
                      <a:pt x="279" y="1454"/>
                    </a:lnTo>
                    <a:lnTo>
                      <a:pt x="284" y="1454"/>
                    </a:lnTo>
                    <a:lnTo>
                      <a:pt x="289" y="1454"/>
                    </a:lnTo>
                    <a:lnTo>
                      <a:pt x="294" y="1454"/>
                    </a:lnTo>
                    <a:lnTo>
                      <a:pt x="299" y="1454"/>
                    </a:lnTo>
                    <a:lnTo>
                      <a:pt x="303" y="1454"/>
                    </a:lnTo>
                    <a:lnTo>
                      <a:pt x="309" y="1454"/>
                    </a:lnTo>
                    <a:lnTo>
                      <a:pt x="314" y="1454"/>
                    </a:lnTo>
                    <a:lnTo>
                      <a:pt x="319" y="1454"/>
                    </a:lnTo>
                    <a:lnTo>
                      <a:pt x="324" y="1454"/>
                    </a:lnTo>
                    <a:lnTo>
                      <a:pt x="328" y="1454"/>
                    </a:lnTo>
                    <a:lnTo>
                      <a:pt x="334" y="1454"/>
                    </a:lnTo>
                    <a:lnTo>
                      <a:pt x="339" y="1454"/>
                    </a:lnTo>
                    <a:lnTo>
                      <a:pt x="344" y="1454"/>
                    </a:lnTo>
                    <a:lnTo>
                      <a:pt x="349" y="1454"/>
                    </a:lnTo>
                    <a:lnTo>
                      <a:pt x="353" y="1454"/>
                    </a:lnTo>
                    <a:lnTo>
                      <a:pt x="359" y="1454"/>
                    </a:lnTo>
                    <a:lnTo>
                      <a:pt x="364" y="1454"/>
                    </a:lnTo>
                    <a:lnTo>
                      <a:pt x="369" y="1454"/>
                    </a:lnTo>
                    <a:lnTo>
                      <a:pt x="373" y="1454"/>
                    </a:lnTo>
                    <a:lnTo>
                      <a:pt x="378" y="1454"/>
                    </a:lnTo>
                    <a:lnTo>
                      <a:pt x="383" y="1454"/>
                    </a:lnTo>
                    <a:lnTo>
                      <a:pt x="389" y="1454"/>
                    </a:lnTo>
                    <a:lnTo>
                      <a:pt x="394" y="1454"/>
                    </a:lnTo>
                    <a:lnTo>
                      <a:pt x="398" y="1454"/>
                    </a:lnTo>
                    <a:lnTo>
                      <a:pt x="403" y="1454"/>
                    </a:lnTo>
                    <a:lnTo>
                      <a:pt x="408" y="1454"/>
                    </a:lnTo>
                    <a:lnTo>
                      <a:pt x="414" y="1454"/>
                    </a:lnTo>
                    <a:lnTo>
                      <a:pt x="419" y="1454"/>
                    </a:lnTo>
                    <a:lnTo>
                      <a:pt x="423" y="1454"/>
                    </a:lnTo>
                    <a:lnTo>
                      <a:pt x="428" y="1454"/>
                    </a:lnTo>
                    <a:lnTo>
                      <a:pt x="433" y="1454"/>
                    </a:lnTo>
                    <a:lnTo>
                      <a:pt x="439" y="1454"/>
                    </a:lnTo>
                    <a:lnTo>
                      <a:pt x="443" y="1454"/>
                    </a:lnTo>
                    <a:lnTo>
                      <a:pt x="448" y="1454"/>
                    </a:lnTo>
                    <a:lnTo>
                      <a:pt x="453" y="1454"/>
                    </a:lnTo>
                    <a:lnTo>
                      <a:pt x="458" y="1454"/>
                    </a:lnTo>
                    <a:lnTo>
                      <a:pt x="463" y="1454"/>
                    </a:lnTo>
                    <a:lnTo>
                      <a:pt x="468" y="1454"/>
                    </a:lnTo>
                    <a:lnTo>
                      <a:pt x="473" y="1454"/>
                    </a:lnTo>
                    <a:lnTo>
                      <a:pt x="478" y="1454"/>
                    </a:lnTo>
                    <a:lnTo>
                      <a:pt x="483" y="1454"/>
                    </a:lnTo>
                    <a:lnTo>
                      <a:pt x="488" y="1454"/>
                    </a:lnTo>
                    <a:lnTo>
                      <a:pt x="493" y="1454"/>
                    </a:lnTo>
                    <a:lnTo>
                      <a:pt x="498" y="1454"/>
                    </a:lnTo>
                    <a:lnTo>
                      <a:pt x="503" y="1454"/>
                    </a:lnTo>
                    <a:lnTo>
                      <a:pt x="508" y="1454"/>
                    </a:lnTo>
                    <a:lnTo>
                      <a:pt x="513" y="1454"/>
                    </a:lnTo>
                    <a:lnTo>
                      <a:pt x="518" y="1453"/>
                    </a:lnTo>
                    <a:lnTo>
                      <a:pt x="523" y="1454"/>
                    </a:lnTo>
                    <a:lnTo>
                      <a:pt x="528" y="1454"/>
                    </a:lnTo>
                    <a:lnTo>
                      <a:pt x="533" y="1454"/>
                    </a:lnTo>
                    <a:lnTo>
                      <a:pt x="538" y="1454"/>
                    </a:lnTo>
                    <a:lnTo>
                      <a:pt x="543" y="1454"/>
                    </a:lnTo>
                    <a:lnTo>
                      <a:pt x="548" y="1454"/>
                    </a:lnTo>
                    <a:lnTo>
                      <a:pt x="553" y="1453"/>
                    </a:lnTo>
                    <a:lnTo>
                      <a:pt x="558" y="1453"/>
                    </a:lnTo>
                    <a:lnTo>
                      <a:pt x="563" y="1453"/>
                    </a:lnTo>
                    <a:lnTo>
                      <a:pt x="568" y="1453"/>
                    </a:lnTo>
                    <a:lnTo>
                      <a:pt x="573" y="1453"/>
                    </a:lnTo>
                    <a:lnTo>
                      <a:pt x="578" y="1453"/>
                    </a:lnTo>
                    <a:lnTo>
                      <a:pt x="583" y="1453"/>
                    </a:lnTo>
                    <a:lnTo>
                      <a:pt x="588" y="1453"/>
                    </a:lnTo>
                    <a:lnTo>
                      <a:pt x="593" y="1453"/>
                    </a:lnTo>
                    <a:lnTo>
                      <a:pt x="598" y="1453"/>
                    </a:lnTo>
                    <a:lnTo>
                      <a:pt x="603" y="1453"/>
                    </a:lnTo>
                    <a:lnTo>
                      <a:pt x="607" y="1453"/>
                    </a:lnTo>
                    <a:lnTo>
                      <a:pt x="613" y="1453"/>
                    </a:lnTo>
                    <a:lnTo>
                      <a:pt x="618" y="1453"/>
                    </a:lnTo>
                    <a:lnTo>
                      <a:pt x="623" y="1453"/>
                    </a:lnTo>
                    <a:lnTo>
                      <a:pt x="628" y="1453"/>
                    </a:lnTo>
                    <a:lnTo>
                      <a:pt x="632" y="1453"/>
                    </a:lnTo>
                    <a:lnTo>
                      <a:pt x="638" y="1452"/>
                    </a:lnTo>
                    <a:lnTo>
                      <a:pt x="643" y="1452"/>
                    </a:lnTo>
                    <a:lnTo>
                      <a:pt x="648" y="1452"/>
                    </a:lnTo>
                    <a:lnTo>
                      <a:pt x="652" y="1452"/>
                    </a:lnTo>
                    <a:lnTo>
                      <a:pt x="657" y="1452"/>
                    </a:lnTo>
                    <a:lnTo>
                      <a:pt x="663" y="1451"/>
                    </a:lnTo>
                    <a:lnTo>
                      <a:pt x="668" y="1451"/>
                    </a:lnTo>
                    <a:lnTo>
                      <a:pt x="673" y="1451"/>
                    </a:lnTo>
                    <a:lnTo>
                      <a:pt x="677" y="1450"/>
                    </a:lnTo>
                    <a:lnTo>
                      <a:pt x="682" y="1450"/>
                    </a:lnTo>
                    <a:lnTo>
                      <a:pt x="687" y="1450"/>
                    </a:lnTo>
                    <a:lnTo>
                      <a:pt x="693" y="1450"/>
                    </a:lnTo>
                    <a:lnTo>
                      <a:pt x="698" y="1449"/>
                    </a:lnTo>
                    <a:lnTo>
                      <a:pt x="702" y="1448"/>
                    </a:lnTo>
                    <a:lnTo>
                      <a:pt x="707" y="1447"/>
                    </a:lnTo>
                    <a:lnTo>
                      <a:pt x="712" y="1447"/>
                    </a:lnTo>
                    <a:lnTo>
                      <a:pt x="718" y="1445"/>
                    </a:lnTo>
                    <a:lnTo>
                      <a:pt x="722" y="1444"/>
                    </a:lnTo>
                    <a:lnTo>
                      <a:pt x="727" y="1443"/>
                    </a:lnTo>
                    <a:lnTo>
                      <a:pt x="732" y="1441"/>
                    </a:lnTo>
                    <a:lnTo>
                      <a:pt x="737" y="1440"/>
                    </a:lnTo>
                    <a:lnTo>
                      <a:pt x="743" y="1437"/>
                    </a:lnTo>
                    <a:lnTo>
                      <a:pt x="747" y="1435"/>
                    </a:lnTo>
                    <a:lnTo>
                      <a:pt x="752" y="1432"/>
                    </a:lnTo>
                    <a:lnTo>
                      <a:pt x="757" y="1430"/>
                    </a:lnTo>
                    <a:lnTo>
                      <a:pt x="762" y="1426"/>
                    </a:lnTo>
                    <a:lnTo>
                      <a:pt x="767" y="1422"/>
                    </a:lnTo>
                    <a:lnTo>
                      <a:pt x="772" y="1418"/>
                    </a:lnTo>
                    <a:lnTo>
                      <a:pt x="777" y="1414"/>
                    </a:lnTo>
                    <a:lnTo>
                      <a:pt x="782" y="1408"/>
                    </a:lnTo>
                    <a:lnTo>
                      <a:pt x="787" y="1402"/>
                    </a:lnTo>
                    <a:lnTo>
                      <a:pt x="792" y="1396"/>
                    </a:lnTo>
                    <a:lnTo>
                      <a:pt x="797" y="1389"/>
                    </a:lnTo>
                    <a:lnTo>
                      <a:pt x="802" y="1382"/>
                    </a:lnTo>
                    <a:lnTo>
                      <a:pt x="807" y="1374"/>
                    </a:lnTo>
                    <a:lnTo>
                      <a:pt x="812" y="1365"/>
                    </a:lnTo>
                    <a:lnTo>
                      <a:pt x="817" y="1356"/>
                    </a:lnTo>
                    <a:lnTo>
                      <a:pt x="822" y="1345"/>
                    </a:lnTo>
                    <a:lnTo>
                      <a:pt x="827" y="1334"/>
                    </a:lnTo>
                    <a:lnTo>
                      <a:pt x="832" y="1322"/>
                    </a:lnTo>
                    <a:lnTo>
                      <a:pt x="837" y="1310"/>
                    </a:lnTo>
                    <a:lnTo>
                      <a:pt x="842" y="1296"/>
                    </a:lnTo>
                    <a:lnTo>
                      <a:pt x="847" y="1282"/>
                    </a:lnTo>
                    <a:lnTo>
                      <a:pt x="852" y="1268"/>
                    </a:lnTo>
                    <a:lnTo>
                      <a:pt x="857" y="1253"/>
                    </a:lnTo>
                    <a:lnTo>
                      <a:pt x="862" y="1238"/>
                    </a:lnTo>
                    <a:lnTo>
                      <a:pt x="867" y="1222"/>
                    </a:lnTo>
                    <a:lnTo>
                      <a:pt x="872" y="1205"/>
                    </a:lnTo>
                    <a:lnTo>
                      <a:pt x="877" y="1188"/>
                    </a:lnTo>
                    <a:lnTo>
                      <a:pt x="882" y="1169"/>
                    </a:lnTo>
                    <a:lnTo>
                      <a:pt x="887" y="1151"/>
                    </a:lnTo>
                    <a:lnTo>
                      <a:pt x="892" y="1131"/>
                    </a:lnTo>
                    <a:lnTo>
                      <a:pt x="897" y="1111"/>
                    </a:lnTo>
                    <a:lnTo>
                      <a:pt x="902" y="1090"/>
                    </a:lnTo>
                    <a:lnTo>
                      <a:pt x="907" y="1069"/>
                    </a:lnTo>
                    <a:lnTo>
                      <a:pt x="912" y="1046"/>
                    </a:lnTo>
                    <a:lnTo>
                      <a:pt x="917" y="1023"/>
                    </a:lnTo>
                    <a:lnTo>
                      <a:pt x="922" y="999"/>
                    </a:lnTo>
                    <a:lnTo>
                      <a:pt x="927" y="975"/>
                    </a:lnTo>
                    <a:lnTo>
                      <a:pt x="932" y="949"/>
                    </a:lnTo>
                    <a:lnTo>
                      <a:pt x="936" y="924"/>
                    </a:lnTo>
                    <a:lnTo>
                      <a:pt x="942" y="898"/>
                    </a:lnTo>
                    <a:lnTo>
                      <a:pt x="947" y="871"/>
                    </a:lnTo>
                    <a:lnTo>
                      <a:pt x="952" y="845"/>
                    </a:lnTo>
                    <a:lnTo>
                      <a:pt x="956" y="817"/>
                    </a:lnTo>
                    <a:lnTo>
                      <a:pt x="961" y="790"/>
                    </a:lnTo>
                    <a:lnTo>
                      <a:pt x="967" y="761"/>
                    </a:lnTo>
                    <a:lnTo>
                      <a:pt x="972" y="733"/>
                    </a:lnTo>
                    <a:lnTo>
                      <a:pt x="977" y="705"/>
                    </a:lnTo>
                    <a:lnTo>
                      <a:pt x="981" y="677"/>
                    </a:lnTo>
                    <a:lnTo>
                      <a:pt x="986" y="648"/>
                    </a:lnTo>
                    <a:lnTo>
                      <a:pt x="992" y="619"/>
                    </a:lnTo>
                    <a:lnTo>
                      <a:pt x="997" y="590"/>
                    </a:lnTo>
                    <a:lnTo>
                      <a:pt x="1002" y="562"/>
                    </a:lnTo>
                    <a:lnTo>
                      <a:pt x="1006" y="533"/>
                    </a:lnTo>
                    <a:lnTo>
                      <a:pt x="1011" y="505"/>
                    </a:lnTo>
                    <a:lnTo>
                      <a:pt x="1016" y="476"/>
                    </a:lnTo>
                    <a:lnTo>
                      <a:pt x="1022" y="445"/>
                    </a:lnTo>
                    <a:lnTo>
                      <a:pt x="1026" y="414"/>
                    </a:lnTo>
                    <a:lnTo>
                      <a:pt x="1031" y="382"/>
                    </a:lnTo>
                    <a:lnTo>
                      <a:pt x="1036" y="350"/>
                    </a:lnTo>
                    <a:lnTo>
                      <a:pt x="1041" y="321"/>
                    </a:lnTo>
                    <a:lnTo>
                      <a:pt x="1047" y="292"/>
                    </a:lnTo>
                    <a:lnTo>
                      <a:pt x="1051" y="266"/>
                    </a:lnTo>
                    <a:lnTo>
                      <a:pt x="1056" y="239"/>
                    </a:lnTo>
                    <a:lnTo>
                      <a:pt x="1061" y="215"/>
                    </a:lnTo>
                    <a:lnTo>
                      <a:pt x="1066" y="191"/>
                    </a:lnTo>
                    <a:lnTo>
                      <a:pt x="1072" y="168"/>
                    </a:lnTo>
                    <a:lnTo>
                      <a:pt x="1076" y="147"/>
                    </a:lnTo>
                    <a:lnTo>
                      <a:pt x="1081" y="127"/>
                    </a:lnTo>
                    <a:lnTo>
                      <a:pt x="1086" y="108"/>
                    </a:lnTo>
                    <a:lnTo>
                      <a:pt x="1091" y="91"/>
                    </a:lnTo>
                    <a:lnTo>
                      <a:pt x="1096" y="75"/>
                    </a:lnTo>
                    <a:lnTo>
                      <a:pt x="1101" y="61"/>
                    </a:lnTo>
                    <a:lnTo>
                      <a:pt x="1106" y="48"/>
                    </a:lnTo>
                    <a:lnTo>
                      <a:pt x="1111" y="37"/>
                    </a:lnTo>
                    <a:lnTo>
                      <a:pt x="1116" y="27"/>
                    </a:lnTo>
                    <a:lnTo>
                      <a:pt x="1121" y="18"/>
                    </a:lnTo>
                    <a:lnTo>
                      <a:pt x="1126" y="12"/>
                    </a:lnTo>
                    <a:lnTo>
                      <a:pt x="1131" y="7"/>
                    </a:lnTo>
                    <a:lnTo>
                      <a:pt x="1136" y="3"/>
                    </a:lnTo>
                    <a:lnTo>
                      <a:pt x="1141" y="1"/>
                    </a:lnTo>
                    <a:lnTo>
                      <a:pt x="1146" y="0"/>
                    </a:lnTo>
                    <a:lnTo>
                      <a:pt x="1151" y="1"/>
                    </a:lnTo>
                    <a:lnTo>
                      <a:pt x="1156" y="3"/>
                    </a:lnTo>
                    <a:lnTo>
                      <a:pt x="1161" y="6"/>
                    </a:lnTo>
                    <a:lnTo>
                      <a:pt x="1166" y="11"/>
                    </a:lnTo>
                    <a:lnTo>
                      <a:pt x="1171" y="17"/>
                    </a:lnTo>
                    <a:lnTo>
                      <a:pt x="1176" y="25"/>
                    </a:lnTo>
                    <a:lnTo>
                      <a:pt x="1181" y="33"/>
                    </a:lnTo>
                    <a:lnTo>
                      <a:pt x="1186" y="43"/>
                    </a:lnTo>
                    <a:lnTo>
                      <a:pt x="1191" y="55"/>
                    </a:lnTo>
                    <a:lnTo>
                      <a:pt x="1196" y="67"/>
                    </a:lnTo>
                    <a:lnTo>
                      <a:pt x="1201" y="81"/>
                    </a:lnTo>
                    <a:lnTo>
                      <a:pt x="1206" y="95"/>
                    </a:lnTo>
                    <a:lnTo>
                      <a:pt x="1211" y="111"/>
                    </a:lnTo>
                    <a:lnTo>
                      <a:pt x="1216" y="127"/>
                    </a:lnTo>
                    <a:lnTo>
                      <a:pt x="1221" y="144"/>
                    </a:lnTo>
                    <a:lnTo>
                      <a:pt x="1226" y="162"/>
                    </a:lnTo>
                    <a:lnTo>
                      <a:pt x="1231" y="181"/>
                    </a:lnTo>
                    <a:lnTo>
                      <a:pt x="1235" y="200"/>
                    </a:lnTo>
                    <a:lnTo>
                      <a:pt x="1240" y="220"/>
                    </a:lnTo>
                    <a:lnTo>
                      <a:pt x="1246" y="240"/>
                    </a:lnTo>
                    <a:lnTo>
                      <a:pt x="1251" y="260"/>
                    </a:lnTo>
                    <a:lnTo>
                      <a:pt x="1256" y="279"/>
                    </a:lnTo>
                    <a:lnTo>
                      <a:pt x="1260" y="299"/>
                    </a:lnTo>
                    <a:lnTo>
                      <a:pt x="1265" y="319"/>
                    </a:lnTo>
                    <a:lnTo>
                      <a:pt x="1271" y="339"/>
                    </a:lnTo>
                    <a:lnTo>
                      <a:pt x="1276" y="360"/>
                    </a:lnTo>
                    <a:lnTo>
                      <a:pt x="1281" y="380"/>
                    </a:lnTo>
                    <a:lnTo>
                      <a:pt x="1285" y="400"/>
                    </a:lnTo>
                    <a:lnTo>
                      <a:pt x="1290" y="421"/>
                    </a:lnTo>
                    <a:lnTo>
                      <a:pt x="1296" y="442"/>
                    </a:lnTo>
                    <a:lnTo>
                      <a:pt x="1301" y="463"/>
                    </a:lnTo>
                    <a:lnTo>
                      <a:pt x="1305" y="483"/>
                    </a:lnTo>
                    <a:lnTo>
                      <a:pt x="1310" y="505"/>
                    </a:lnTo>
                    <a:lnTo>
                      <a:pt x="1315" y="525"/>
                    </a:lnTo>
                    <a:lnTo>
                      <a:pt x="1320" y="547"/>
                    </a:lnTo>
                    <a:lnTo>
                      <a:pt x="1326" y="567"/>
                    </a:lnTo>
                    <a:lnTo>
                      <a:pt x="1330" y="588"/>
                    </a:lnTo>
                    <a:lnTo>
                      <a:pt x="1335" y="609"/>
                    </a:lnTo>
                    <a:lnTo>
                      <a:pt x="1340" y="629"/>
                    </a:lnTo>
                    <a:lnTo>
                      <a:pt x="1345" y="649"/>
                    </a:lnTo>
                    <a:lnTo>
                      <a:pt x="1351" y="670"/>
                    </a:lnTo>
                    <a:lnTo>
                      <a:pt x="1355" y="690"/>
                    </a:lnTo>
                    <a:lnTo>
                      <a:pt x="1360" y="709"/>
                    </a:lnTo>
                    <a:lnTo>
                      <a:pt x="1365" y="729"/>
                    </a:lnTo>
                    <a:lnTo>
                      <a:pt x="1370" y="748"/>
                    </a:lnTo>
                    <a:lnTo>
                      <a:pt x="1375" y="767"/>
                    </a:lnTo>
                    <a:lnTo>
                      <a:pt x="1380" y="786"/>
                    </a:lnTo>
                    <a:lnTo>
                      <a:pt x="1385" y="804"/>
                    </a:lnTo>
                    <a:lnTo>
                      <a:pt x="1390" y="822"/>
                    </a:lnTo>
                    <a:lnTo>
                      <a:pt x="1395" y="839"/>
                    </a:lnTo>
                    <a:lnTo>
                      <a:pt x="1400" y="857"/>
                    </a:lnTo>
                    <a:lnTo>
                      <a:pt x="1405" y="874"/>
                    </a:lnTo>
                    <a:lnTo>
                      <a:pt x="1410" y="891"/>
                    </a:lnTo>
                    <a:lnTo>
                      <a:pt x="1415" y="909"/>
                    </a:lnTo>
                    <a:lnTo>
                      <a:pt x="1420" y="926"/>
                    </a:lnTo>
                    <a:lnTo>
                      <a:pt x="1425" y="944"/>
                    </a:lnTo>
                    <a:lnTo>
                      <a:pt x="1430" y="962"/>
                    </a:lnTo>
                    <a:lnTo>
                      <a:pt x="1435" y="981"/>
                    </a:lnTo>
                    <a:lnTo>
                      <a:pt x="1440" y="997"/>
                    </a:lnTo>
                    <a:lnTo>
                      <a:pt x="1445" y="1014"/>
                    </a:lnTo>
                    <a:lnTo>
                      <a:pt x="1450" y="1030"/>
                    </a:lnTo>
                    <a:lnTo>
                      <a:pt x="1455" y="1045"/>
                    </a:lnTo>
                    <a:lnTo>
                      <a:pt x="1460" y="1059"/>
                    </a:lnTo>
                    <a:lnTo>
                      <a:pt x="1465" y="1074"/>
                    </a:lnTo>
                    <a:lnTo>
                      <a:pt x="1470" y="1087"/>
                    </a:lnTo>
                    <a:lnTo>
                      <a:pt x="1475" y="1101"/>
                    </a:lnTo>
                    <a:lnTo>
                      <a:pt x="1480" y="1113"/>
                    </a:lnTo>
                    <a:lnTo>
                      <a:pt x="1485" y="1125"/>
                    </a:lnTo>
                    <a:lnTo>
                      <a:pt x="1490" y="1137"/>
                    </a:lnTo>
                    <a:lnTo>
                      <a:pt x="1495" y="1149"/>
                    </a:lnTo>
                    <a:lnTo>
                      <a:pt x="1500" y="1159"/>
                    </a:lnTo>
                    <a:lnTo>
                      <a:pt x="1505" y="1170"/>
                    </a:lnTo>
                    <a:lnTo>
                      <a:pt x="1510" y="1181"/>
                    </a:lnTo>
                    <a:lnTo>
                      <a:pt x="1514" y="1191"/>
                    </a:lnTo>
                    <a:lnTo>
                      <a:pt x="1520" y="1200"/>
                    </a:lnTo>
                    <a:lnTo>
                      <a:pt x="1525" y="1210"/>
                    </a:lnTo>
                    <a:lnTo>
                      <a:pt x="1530" y="1218"/>
                    </a:lnTo>
                    <a:lnTo>
                      <a:pt x="1535" y="1227"/>
                    </a:lnTo>
                    <a:lnTo>
                      <a:pt x="1539" y="1235"/>
                    </a:lnTo>
                    <a:lnTo>
                      <a:pt x="1544" y="1243"/>
                    </a:lnTo>
                    <a:lnTo>
                      <a:pt x="1550" y="1251"/>
                    </a:lnTo>
                    <a:lnTo>
                      <a:pt x="1555" y="1258"/>
                    </a:lnTo>
                    <a:lnTo>
                      <a:pt x="1560" y="1266"/>
                    </a:lnTo>
                    <a:lnTo>
                      <a:pt x="1564" y="1272"/>
                    </a:lnTo>
                    <a:lnTo>
                      <a:pt x="1569" y="1279"/>
                    </a:lnTo>
                    <a:lnTo>
                      <a:pt x="1575" y="1285"/>
                    </a:lnTo>
                    <a:lnTo>
                      <a:pt x="1580" y="1291"/>
                    </a:lnTo>
                    <a:lnTo>
                      <a:pt x="1584" y="1297"/>
                    </a:lnTo>
                    <a:lnTo>
                      <a:pt x="1589" y="1302"/>
                    </a:lnTo>
                    <a:lnTo>
                      <a:pt x="1594" y="1308"/>
                    </a:lnTo>
                    <a:lnTo>
                      <a:pt x="1600" y="1313"/>
                    </a:lnTo>
                    <a:lnTo>
                      <a:pt x="1605" y="1318"/>
                    </a:lnTo>
                    <a:lnTo>
                      <a:pt x="1609" y="1323"/>
                    </a:lnTo>
                    <a:lnTo>
                      <a:pt x="1614" y="1327"/>
                    </a:lnTo>
                    <a:lnTo>
                      <a:pt x="1619" y="1332"/>
                    </a:lnTo>
                    <a:lnTo>
                      <a:pt x="1624" y="1336"/>
                    </a:lnTo>
                    <a:lnTo>
                      <a:pt x="1630" y="1340"/>
                    </a:lnTo>
                    <a:lnTo>
                      <a:pt x="1634" y="1344"/>
                    </a:lnTo>
                    <a:lnTo>
                      <a:pt x="1639" y="1347"/>
                    </a:lnTo>
                    <a:lnTo>
                      <a:pt x="1644" y="1351"/>
                    </a:lnTo>
                    <a:lnTo>
                      <a:pt x="1649" y="1354"/>
                    </a:lnTo>
                    <a:lnTo>
                      <a:pt x="1654" y="1357"/>
                    </a:lnTo>
                    <a:lnTo>
                      <a:pt x="1659" y="1360"/>
                    </a:lnTo>
                    <a:lnTo>
                      <a:pt x="1664" y="1363"/>
                    </a:lnTo>
                    <a:lnTo>
                      <a:pt x="1669" y="1366"/>
                    </a:lnTo>
                    <a:lnTo>
                      <a:pt x="1674" y="1368"/>
                    </a:lnTo>
                    <a:lnTo>
                      <a:pt x="1679" y="1370"/>
                    </a:lnTo>
                    <a:lnTo>
                      <a:pt x="1684" y="1373"/>
                    </a:lnTo>
                    <a:lnTo>
                      <a:pt x="1689" y="1375"/>
                    </a:lnTo>
                    <a:lnTo>
                      <a:pt x="1694" y="1377"/>
                    </a:lnTo>
                    <a:lnTo>
                      <a:pt x="1699" y="1379"/>
                    </a:lnTo>
                    <a:lnTo>
                      <a:pt x="1704" y="1381"/>
                    </a:lnTo>
                    <a:lnTo>
                      <a:pt x="1709" y="1383"/>
                    </a:lnTo>
                    <a:lnTo>
                      <a:pt x="1714" y="1385"/>
                    </a:lnTo>
                    <a:lnTo>
                      <a:pt x="1719" y="1387"/>
                    </a:lnTo>
                    <a:lnTo>
                      <a:pt x="1724" y="1389"/>
                    </a:lnTo>
                    <a:lnTo>
                      <a:pt x="1729" y="1390"/>
                    </a:lnTo>
                    <a:lnTo>
                      <a:pt x="1734" y="1392"/>
                    </a:lnTo>
                    <a:lnTo>
                      <a:pt x="1739" y="1393"/>
                    </a:lnTo>
                    <a:lnTo>
                      <a:pt x="1744" y="1395"/>
                    </a:lnTo>
                    <a:lnTo>
                      <a:pt x="1749" y="1396"/>
                    </a:lnTo>
                    <a:lnTo>
                      <a:pt x="1754" y="1398"/>
                    </a:lnTo>
                    <a:lnTo>
                      <a:pt x="1759" y="1399"/>
                    </a:lnTo>
                    <a:lnTo>
                      <a:pt x="1764" y="1401"/>
                    </a:lnTo>
                    <a:lnTo>
                      <a:pt x="1769" y="1402"/>
                    </a:lnTo>
                    <a:lnTo>
                      <a:pt x="1774" y="1403"/>
                    </a:lnTo>
                    <a:lnTo>
                      <a:pt x="1779" y="1405"/>
                    </a:lnTo>
                    <a:lnTo>
                      <a:pt x="1784" y="1405"/>
                    </a:lnTo>
                    <a:lnTo>
                      <a:pt x="1789" y="1407"/>
                    </a:lnTo>
                    <a:lnTo>
                      <a:pt x="1794" y="1408"/>
                    </a:lnTo>
                    <a:lnTo>
                      <a:pt x="1799" y="1409"/>
                    </a:lnTo>
                    <a:lnTo>
                      <a:pt x="1804" y="1410"/>
                    </a:lnTo>
                    <a:lnTo>
                      <a:pt x="1809" y="1411"/>
                    </a:lnTo>
                    <a:lnTo>
                      <a:pt x="1814" y="1411"/>
                    </a:lnTo>
                    <a:lnTo>
                      <a:pt x="1818" y="1413"/>
                    </a:lnTo>
                    <a:lnTo>
                      <a:pt x="1824" y="1414"/>
                    </a:lnTo>
                    <a:lnTo>
                      <a:pt x="1829" y="1415"/>
                    </a:lnTo>
                    <a:lnTo>
                      <a:pt x="1834" y="1415"/>
                    </a:lnTo>
                    <a:lnTo>
                      <a:pt x="1839" y="1416"/>
                    </a:lnTo>
                    <a:lnTo>
                      <a:pt x="1843" y="1417"/>
                    </a:lnTo>
                    <a:lnTo>
                      <a:pt x="1849" y="1418"/>
                    </a:lnTo>
                    <a:lnTo>
                      <a:pt x="1854" y="1418"/>
                    </a:lnTo>
                    <a:lnTo>
                      <a:pt x="1859" y="1419"/>
                    </a:lnTo>
                    <a:lnTo>
                      <a:pt x="1864" y="1420"/>
                    </a:lnTo>
                    <a:lnTo>
                      <a:pt x="1868" y="1421"/>
                    </a:lnTo>
                    <a:lnTo>
                      <a:pt x="1873" y="1421"/>
                    </a:lnTo>
                    <a:lnTo>
                      <a:pt x="1879" y="1422"/>
                    </a:lnTo>
                    <a:lnTo>
                      <a:pt x="1884" y="1423"/>
                    </a:lnTo>
                    <a:lnTo>
                      <a:pt x="1888" y="1423"/>
                    </a:lnTo>
                    <a:lnTo>
                      <a:pt x="1893" y="1424"/>
                    </a:lnTo>
                    <a:lnTo>
                      <a:pt x="1898" y="1424"/>
                    </a:lnTo>
                    <a:lnTo>
                      <a:pt x="1904" y="1424"/>
                    </a:lnTo>
                    <a:lnTo>
                      <a:pt x="1909" y="1425"/>
                    </a:lnTo>
                    <a:lnTo>
                      <a:pt x="1913" y="1426"/>
                    </a:lnTo>
                    <a:lnTo>
                      <a:pt x="1918" y="1426"/>
                    </a:lnTo>
                    <a:lnTo>
                      <a:pt x="1923" y="1427"/>
                    </a:lnTo>
                    <a:lnTo>
                      <a:pt x="1929" y="1427"/>
                    </a:lnTo>
                    <a:lnTo>
                      <a:pt x="1934" y="1428"/>
                    </a:lnTo>
                    <a:lnTo>
                      <a:pt x="1938" y="1428"/>
                    </a:lnTo>
                    <a:lnTo>
                      <a:pt x="1943" y="1428"/>
                    </a:lnTo>
                    <a:lnTo>
                      <a:pt x="1948" y="1428"/>
                    </a:lnTo>
                    <a:lnTo>
                      <a:pt x="1953" y="1429"/>
                    </a:lnTo>
                    <a:lnTo>
                      <a:pt x="1958" y="1429"/>
                    </a:lnTo>
                    <a:lnTo>
                      <a:pt x="1963" y="1429"/>
                    </a:lnTo>
                    <a:lnTo>
                      <a:pt x="1968" y="1430"/>
                    </a:lnTo>
                    <a:lnTo>
                      <a:pt x="1973" y="1430"/>
                    </a:lnTo>
                    <a:lnTo>
                      <a:pt x="1978" y="1431"/>
                    </a:lnTo>
                    <a:lnTo>
                      <a:pt x="1983" y="1431"/>
                    </a:lnTo>
                    <a:lnTo>
                      <a:pt x="1988" y="1431"/>
                    </a:lnTo>
                    <a:lnTo>
                      <a:pt x="1993" y="1431"/>
                    </a:lnTo>
                    <a:lnTo>
                      <a:pt x="1998" y="1432"/>
                    </a:lnTo>
                    <a:lnTo>
                      <a:pt x="2003" y="1432"/>
                    </a:lnTo>
                    <a:lnTo>
                      <a:pt x="2008" y="1432"/>
                    </a:lnTo>
                    <a:lnTo>
                      <a:pt x="2013" y="1433"/>
                    </a:lnTo>
                    <a:lnTo>
                      <a:pt x="2018" y="1433"/>
                    </a:lnTo>
                    <a:lnTo>
                      <a:pt x="2023" y="1434"/>
                    </a:lnTo>
                    <a:lnTo>
                      <a:pt x="2028" y="1434"/>
                    </a:lnTo>
                    <a:lnTo>
                      <a:pt x="2033" y="1434"/>
                    </a:lnTo>
                    <a:lnTo>
                      <a:pt x="2038" y="1434"/>
                    </a:lnTo>
                    <a:lnTo>
                      <a:pt x="2043" y="1434"/>
                    </a:lnTo>
                    <a:lnTo>
                      <a:pt x="2048" y="1434"/>
                    </a:lnTo>
                    <a:lnTo>
                      <a:pt x="2053" y="1434"/>
                    </a:lnTo>
                    <a:lnTo>
                      <a:pt x="2058" y="1435"/>
                    </a:lnTo>
                    <a:lnTo>
                      <a:pt x="2063" y="1435"/>
                    </a:lnTo>
                    <a:lnTo>
                      <a:pt x="2068" y="1435"/>
                    </a:lnTo>
                    <a:lnTo>
                      <a:pt x="2073" y="1435"/>
                    </a:lnTo>
                    <a:lnTo>
                      <a:pt x="2078" y="1436"/>
                    </a:lnTo>
                    <a:lnTo>
                      <a:pt x="2083" y="1436"/>
                    </a:lnTo>
                    <a:lnTo>
                      <a:pt x="2088" y="1436"/>
                    </a:lnTo>
                    <a:lnTo>
                      <a:pt x="2093" y="1436"/>
                    </a:lnTo>
                    <a:lnTo>
                      <a:pt x="2097" y="1436"/>
                    </a:lnTo>
                    <a:lnTo>
                      <a:pt x="2103" y="1437"/>
                    </a:lnTo>
                    <a:lnTo>
                      <a:pt x="2108" y="1437"/>
                    </a:lnTo>
                    <a:lnTo>
                      <a:pt x="2113" y="1437"/>
                    </a:lnTo>
                    <a:lnTo>
                      <a:pt x="2118" y="1437"/>
                    </a:lnTo>
                    <a:lnTo>
                      <a:pt x="2122" y="1437"/>
                    </a:lnTo>
                    <a:lnTo>
                      <a:pt x="2128" y="1437"/>
                    </a:lnTo>
                    <a:lnTo>
                      <a:pt x="2133" y="1437"/>
                    </a:lnTo>
                    <a:lnTo>
                      <a:pt x="2138" y="1437"/>
                    </a:lnTo>
                    <a:lnTo>
                      <a:pt x="2143" y="1437"/>
                    </a:lnTo>
                    <a:lnTo>
                      <a:pt x="2147" y="1438"/>
                    </a:lnTo>
                    <a:lnTo>
                      <a:pt x="2153" y="1438"/>
                    </a:lnTo>
                    <a:lnTo>
                      <a:pt x="2158" y="1438"/>
                    </a:lnTo>
                    <a:lnTo>
                      <a:pt x="2163" y="1438"/>
                    </a:lnTo>
                    <a:lnTo>
                      <a:pt x="2167" y="1438"/>
                    </a:lnTo>
                    <a:lnTo>
                      <a:pt x="2172" y="1438"/>
                    </a:lnTo>
                    <a:lnTo>
                      <a:pt x="2177" y="1438"/>
                    </a:lnTo>
                    <a:lnTo>
                      <a:pt x="2183" y="1439"/>
                    </a:lnTo>
                    <a:lnTo>
                      <a:pt x="2188" y="1439"/>
                    </a:lnTo>
                    <a:lnTo>
                      <a:pt x="2192" y="1439"/>
                    </a:lnTo>
                    <a:lnTo>
                      <a:pt x="2197" y="1439"/>
                    </a:lnTo>
                    <a:lnTo>
                      <a:pt x="2202" y="1440"/>
                    </a:lnTo>
                    <a:lnTo>
                      <a:pt x="2208" y="1440"/>
                    </a:lnTo>
                    <a:lnTo>
                      <a:pt x="2213" y="1440"/>
                    </a:lnTo>
                    <a:lnTo>
                      <a:pt x="2217" y="1440"/>
                    </a:lnTo>
                    <a:lnTo>
                      <a:pt x="2222" y="1440"/>
                    </a:lnTo>
                    <a:lnTo>
                      <a:pt x="2227" y="1440"/>
                    </a:lnTo>
                    <a:lnTo>
                      <a:pt x="2233" y="1440"/>
                    </a:lnTo>
                    <a:lnTo>
                      <a:pt x="2237" y="1440"/>
                    </a:lnTo>
                    <a:lnTo>
                      <a:pt x="2242" y="1441"/>
                    </a:lnTo>
                    <a:lnTo>
                      <a:pt x="2247" y="1441"/>
                    </a:lnTo>
                    <a:lnTo>
                      <a:pt x="2252" y="1441"/>
                    </a:lnTo>
                    <a:lnTo>
                      <a:pt x="2257" y="1441"/>
                    </a:lnTo>
                    <a:lnTo>
                      <a:pt x="2262" y="1441"/>
                    </a:lnTo>
                    <a:lnTo>
                      <a:pt x="2267" y="1441"/>
                    </a:lnTo>
                    <a:lnTo>
                      <a:pt x="2272" y="1441"/>
                    </a:lnTo>
                    <a:lnTo>
                      <a:pt x="2277" y="1441"/>
                    </a:lnTo>
                    <a:lnTo>
                      <a:pt x="2282" y="1441"/>
                    </a:lnTo>
                    <a:lnTo>
                      <a:pt x="2287" y="1441"/>
                    </a:lnTo>
                    <a:lnTo>
                      <a:pt x="2292" y="1442"/>
                    </a:lnTo>
                    <a:lnTo>
                      <a:pt x="2297" y="1442"/>
                    </a:lnTo>
                    <a:lnTo>
                      <a:pt x="2302" y="1442"/>
                    </a:lnTo>
                    <a:lnTo>
                      <a:pt x="2307" y="1442"/>
                    </a:lnTo>
                    <a:lnTo>
                      <a:pt x="2312" y="1442"/>
                    </a:lnTo>
                    <a:lnTo>
                      <a:pt x="2317" y="1442"/>
                    </a:lnTo>
                    <a:lnTo>
                      <a:pt x="2322" y="1443"/>
                    </a:lnTo>
                    <a:lnTo>
                      <a:pt x="2327" y="1443"/>
                    </a:lnTo>
                    <a:lnTo>
                      <a:pt x="2332" y="1443"/>
                    </a:lnTo>
                    <a:lnTo>
                      <a:pt x="2337" y="1443"/>
                    </a:lnTo>
                    <a:lnTo>
                      <a:pt x="2342" y="1443"/>
                    </a:lnTo>
                    <a:lnTo>
                      <a:pt x="2347" y="1443"/>
                    </a:lnTo>
                    <a:lnTo>
                      <a:pt x="2352" y="1443"/>
                    </a:lnTo>
                    <a:lnTo>
                      <a:pt x="2357" y="1443"/>
                    </a:lnTo>
                    <a:lnTo>
                      <a:pt x="2362" y="1443"/>
                    </a:lnTo>
                    <a:lnTo>
                      <a:pt x="2367" y="1443"/>
                    </a:lnTo>
                    <a:lnTo>
                      <a:pt x="2372" y="1443"/>
                    </a:lnTo>
                    <a:lnTo>
                      <a:pt x="2377" y="1444"/>
                    </a:lnTo>
                    <a:lnTo>
                      <a:pt x="2382" y="1444"/>
                    </a:lnTo>
                    <a:lnTo>
                      <a:pt x="2387" y="1444"/>
                    </a:lnTo>
                    <a:lnTo>
                      <a:pt x="2392" y="1444"/>
                    </a:lnTo>
                    <a:lnTo>
                      <a:pt x="2397" y="1444"/>
                    </a:lnTo>
                    <a:lnTo>
                      <a:pt x="2401" y="1444"/>
                    </a:lnTo>
                    <a:lnTo>
                      <a:pt x="2407" y="1444"/>
                    </a:lnTo>
                    <a:lnTo>
                      <a:pt x="2412" y="1444"/>
                    </a:lnTo>
                    <a:lnTo>
                      <a:pt x="2417" y="1444"/>
                    </a:lnTo>
                    <a:lnTo>
                      <a:pt x="2422" y="1444"/>
                    </a:lnTo>
                    <a:lnTo>
                      <a:pt x="2426" y="1444"/>
                    </a:lnTo>
                    <a:lnTo>
                      <a:pt x="2432" y="1444"/>
                    </a:lnTo>
                    <a:lnTo>
                      <a:pt x="2437" y="1444"/>
                    </a:lnTo>
                    <a:lnTo>
                      <a:pt x="2442" y="1444"/>
                    </a:lnTo>
                    <a:lnTo>
                      <a:pt x="2446" y="1444"/>
                    </a:lnTo>
                    <a:lnTo>
                      <a:pt x="2451" y="1444"/>
                    </a:lnTo>
                    <a:lnTo>
                      <a:pt x="2457" y="1444"/>
                    </a:lnTo>
                    <a:lnTo>
                      <a:pt x="2462" y="1444"/>
                    </a:lnTo>
                    <a:lnTo>
                      <a:pt x="2467" y="1444"/>
                    </a:lnTo>
                    <a:lnTo>
                      <a:pt x="2471" y="1444"/>
                    </a:lnTo>
                    <a:lnTo>
                      <a:pt x="2476" y="1444"/>
                    </a:lnTo>
                    <a:lnTo>
                      <a:pt x="2481" y="1444"/>
                    </a:lnTo>
                    <a:lnTo>
                      <a:pt x="2487" y="1444"/>
                    </a:lnTo>
                    <a:lnTo>
                      <a:pt x="2492" y="1444"/>
                    </a:lnTo>
                    <a:lnTo>
                      <a:pt x="2496" y="1444"/>
                    </a:lnTo>
                    <a:lnTo>
                      <a:pt x="2501" y="1444"/>
                    </a:lnTo>
                    <a:lnTo>
                      <a:pt x="2506" y="1444"/>
                    </a:lnTo>
                    <a:lnTo>
                      <a:pt x="2512" y="1444"/>
                    </a:lnTo>
                    <a:lnTo>
                      <a:pt x="2516" y="1444"/>
                    </a:lnTo>
                    <a:lnTo>
                      <a:pt x="2521" y="1444"/>
                    </a:lnTo>
                    <a:lnTo>
                      <a:pt x="2526" y="1444"/>
                    </a:lnTo>
                    <a:lnTo>
                      <a:pt x="2531" y="1445"/>
                    </a:lnTo>
                    <a:lnTo>
                      <a:pt x="2537" y="1445"/>
                    </a:lnTo>
                    <a:lnTo>
                      <a:pt x="2541" y="1445"/>
                    </a:lnTo>
                    <a:lnTo>
                      <a:pt x="2546" y="1445"/>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8" name="Freeform 110">
                <a:extLst>
                  <a:ext uri="{FF2B5EF4-FFF2-40B4-BE49-F238E27FC236}">
                    <a16:creationId xmlns:a16="http://schemas.microsoft.com/office/drawing/2014/main" id="{00000000-0008-0000-0500-000094000000}"/>
                  </a:ext>
                </a:extLst>
              </xdr:cNvPr>
              <xdr:cNvSpPr>
                <a:spLocks/>
              </xdr:cNvSpPr>
            </xdr:nvSpPr>
            <xdr:spPr bwMode="auto">
              <a:xfrm>
                <a:off x="6499392" y="4992083"/>
                <a:ext cx="1232829" cy="11113"/>
              </a:xfrm>
              <a:custGeom>
                <a:avLst/>
                <a:gdLst>
                  <a:gd name="T0" fmla="*/ 2147483647 w 1718"/>
                  <a:gd name="T1" fmla="*/ 0 h 7"/>
                  <a:gd name="T2" fmla="*/ 2147483647 w 1718"/>
                  <a:gd name="T3" fmla="*/ 0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1"/>
                    </a:lnTo>
                    <a:lnTo>
                      <a:pt x="70" y="1"/>
                    </a:lnTo>
                    <a:lnTo>
                      <a:pt x="75" y="1"/>
                    </a:lnTo>
                    <a:lnTo>
                      <a:pt x="80" y="1"/>
                    </a:lnTo>
                    <a:lnTo>
                      <a:pt x="85" y="1"/>
                    </a:lnTo>
                    <a:lnTo>
                      <a:pt x="90" y="1"/>
                    </a:lnTo>
                    <a:lnTo>
                      <a:pt x="95" y="1"/>
                    </a:lnTo>
                    <a:lnTo>
                      <a:pt x="100" y="1"/>
                    </a:lnTo>
                    <a:lnTo>
                      <a:pt x="105" y="1"/>
                    </a:lnTo>
                    <a:lnTo>
                      <a:pt x="110" y="1"/>
                    </a:lnTo>
                    <a:lnTo>
                      <a:pt x="115" y="1"/>
                    </a:lnTo>
                    <a:lnTo>
                      <a:pt x="120" y="1"/>
                    </a:lnTo>
                    <a:lnTo>
                      <a:pt x="125" y="1"/>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4"/>
                    </a:lnTo>
                    <a:lnTo>
                      <a:pt x="494" y="4"/>
                    </a:lnTo>
                    <a:lnTo>
                      <a:pt x="499" y="3"/>
                    </a:lnTo>
                    <a:lnTo>
                      <a:pt x="504" y="3"/>
                    </a:lnTo>
                    <a:lnTo>
                      <a:pt x="508" y="3"/>
                    </a:lnTo>
                    <a:lnTo>
                      <a:pt x="513" y="3"/>
                    </a:lnTo>
                    <a:lnTo>
                      <a:pt x="519" y="3"/>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5"/>
                    </a:lnTo>
                    <a:lnTo>
                      <a:pt x="1191" y="5"/>
                    </a:lnTo>
                    <a:lnTo>
                      <a:pt x="1196" y="5"/>
                    </a:lnTo>
                    <a:lnTo>
                      <a:pt x="1201" y="5"/>
                    </a:lnTo>
                    <a:lnTo>
                      <a:pt x="1206" y="5"/>
                    </a:lnTo>
                    <a:lnTo>
                      <a:pt x="1211" y="5"/>
                    </a:lnTo>
                    <a:lnTo>
                      <a:pt x="1216" y="5"/>
                    </a:lnTo>
                    <a:lnTo>
                      <a:pt x="1221" y="5"/>
                    </a:lnTo>
                    <a:lnTo>
                      <a:pt x="1226" y="5"/>
                    </a:lnTo>
                    <a:lnTo>
                      <a:pt x="1231" y="5"/>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7"/>
                    </a:lnTo>
                    <a:lnTo>
                      <a:pt x="1525" y="7"/>
                    </a:lnTo>
                    <a:lnTo>
                      <a:pt x="1530" y="7"/>
                    </a:lnTo>
                    <a:lnTo>
                      <a:pt x="1535" y="7"/>
                    </a:lnTo>
                    <a:lnTo>
                      <a:pt x="1540" y="6"/>
                    </a:lnTo>
                    <a:lnTo>
                      <a:pt x="1545" y="7"/>
                    </a:lnTo>
                    <a:lnTo>
                      <a:pt x="1550" y="7"/>
                    </a:lnTo>
                    <a:lnTo>
                      <a:pt x="1555" y="7"/>
                    </a:lnTo>
                    <a:lnTo>
                      <a:pt x="1560" y="7"/>
                    </a:lnTo>
                    <a:lnTo>
                      <a:pt x="1565" y="7"/>
                    </a:lnTo>
                    <a:lnTo>
                      <a:pt x="1570" y="7"/>
                    </a:lnTo>
                    <a:lnTo>
                      <a:pt x="1575" y="7"/>
                    </a:lnTo>
                    <a:lnTo>
                      <a:pt x="1580" y="7"/>
                    </a:lnTo>
                    <a:lnTo>
                      <a:pt x="1585" y="6"/>
                    </a:lnTo>
                    <a:lnTo>
                      <a:pt x="1590" y="6"/>
                    </a:lnTo>
                    <a:lnTo>
                      <a:pt x="1595" y="7"/>
                    </a:lnTo>
                    <a:lnTo>
                      <a:pt x="1600" y="7"/>
                    </a:lnTo>
                    <a:lnTo>
                      <a:pt x="1605" y="7"/>
                    </a:lnTo>
                    <a:lnTo>
                      <a:pt x="1610" y="7"/>
                    </a:lnTo>
                    <a:lnTo>
                      <a:pt x="1615" y="7"/>
                    </a:lnTo>
                    <a:lnTo>
                      <a:pt x="1620" y="7"/>
                    </a:lnTo>
                    <a:lnTo>
                      <a:pt x="1625" y="7"/>
                    </a:lnTo>
                    <a:lnTo>
                      <a:pt x="1630" y="6"/>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49" name="Freeform 111">
                <a:extLst>
                  <a:ext uri="{FF2B5EF4-FFF2-40B4-BE49-F238E27FC236}">
                    <a16:creationId xmlns:a16="http://schemas.microsoft.com/office/drawing/2014/main" id="{00000000-0008-0000-0500-000095000000}"/>
                  </a:ext>
                </a:extLst>
              </xdr:cNvPr>
              <xdr:cNvSpPr>
                <a:spLocks/>
              </xdr:cNvSpPr>
            </xdr:nvSpPr>
            <xdr:spPr bwMode="auto">
              <a:xfrm>
                <a:off x="4672393" y="2691821"/>
                <a:ext cx="1826999" cy="2314549"/>
              </a:xfrm>
              <a:custGeom>
                <a:avLst/>
                <a:gdLst>
                  <a:gd name="T0" fmla="*/ 2147483647 w 2546"/>
                  <a:gd name="T1" fmla="*/ 2147483647 h 1458"/>
                  <a:gd name="T2" fmla="*/ 2147483647 w 2546"/>
                  <a:gd name="T3" fmla="*/ 2147483647 h 1458"/>
                  <a:gd name="T4" fmla="*/ 2147483647 w 2546"/>
                  <a:gd name="T5" fmla="*/ 2147483647 h 1458"/>
                  <a:gd name="T6" fmla="*/ 2147483647 w 2546"/>
                  <a:gd name="T7" fmla="*/ 2147483647 h 1458"/>
                  <a:gd name="T8" fmla="*/ 2147483647 w 2546"/>
                  <a:gd name="T9" fmla="*/ 2147483647 h 1458"/>
                  <a:gd name="T10" fmla="*/ 2147483647 w 2546"/>
                  <a:gd name="T11" fmla="*/ 2147483647 h 1458"/>
                  <a:gd name="T12" fmla="*/ 2147483647 w 2546"/>
                  <a:gd name="T13" fmla="*/ 2147483647 h 1458"/>
                  <a:gd name="T14" fmla="*/ 2147483647 w 2546"/>
                  <a:gd name="T15" fmla="*/ 2147483647 h 1458"/>
                  <a:gd name="T16" fmla="*/ 2147483647 w 2546"/>
                  <a:gd name="T17" fmla="*/ 2147483647 h 1458"/>
                  <a:gd name="T18" fmla="*/ 2147483647 w 2546"/>
                  <a:gd name="T19" fmla="*/ 2147483647 h 1458"/>
                  <a:gd name="T20" fmla="*/ 2147483647 w 2546"/>
                  <a:gd name="T21" fmla="*/ 2147483647 h 1458"/>
                  <a:gd name="T22" fmla="*/ 2147483647 w 2546"/>
                  <a:gd name="T23" fmla="*/ 2147483647 h 1458"/>
                  <a:gd name="T24" fmla="*/ 2147483647 w 2546"/>
                  <a:gd name="T25" fmla="*/ 2147483647 h 1458"/>
                  <a:gd name="T26" fmla="*/ 2147483647 w 2546"/>
                  <a:gd name="T27" fmla="*/ 2147483647 h 1458"/>
                  <a:gd name="T28" fmla="*/ 2147483647 w 2546"/>
                  <a:gd name="T29" fmla="*/ 2147483647 h 1458"/>
                  <a:gd name="T30" fmla="*/ 2147483647 w 2546"/>
                  <a:gd name="T31" fmla="*/ 2147483647 h 1458"/>
                  <a:gd name="T32" fmla="*/ 2147483647 w 2546"/>
                  <a:gd name="T33" fmla="*/ 2147483647 h 1458"/>
                  <a:gd name="T34" fmla="*/ 2147483647 w 2546"/>
                  <a:gd name="T35" fmla="*/ 2147483647 h 1458"/>
                  <a:gd name="T36" fmla="*/ 2147483647 w 2546"/>
                  <a:gd name="T37" fmla="*/ 2147483647 h 1458"/>
                  <a:gd name="T38" fmla="*/ 2147483647 w 2546"/>
                  <a:gd name="T39" fmla="*/ 2147483647 h 1458"/>
                  <a:gd name="T40" fmla="*/ 2147483647 w 2546"/>
                  <a:gd name="T41" fmla="*/ 2147483647 h 1458"/>
                  <a:gd name="T42" fmla="*/ 2147483647 w 2546"/>
                  <a:gd name="T43" fmla="*/ 2147483647 h 1458"/>
                  <a:gd name="T44" fmla="*/ 2147483647 w 2546"/>
                  <a:gd name="T45" fmla="*/ 2147483647 h 1458"/>
                  <a:gd name="T46" fmla="*/ 2147483647 w 2546"/>
                  <a:gd name="T47" fmla="*/ 2147483647 h 1458"/>
                  <a:gd name="T48" fmla="*/ 2147483647 w 2546"/>
                  <a:gd name="T49" fmla="*/ 2147483647 h 1458"/>
                  <a:gd name="T50" fmla="*/ 2147483647 w 2546"/>
                  <a:gd name="T51" fmla="*/ 2147483647 h 1458"/>
                  <a:gd name="T52" fmla="*/ 2147483647 w 2546"/>
                  <a:gd name="T53" fmla="*/ 2147483647 h 1458"/>
                  <a:gd name="T54" fmla="*/ 2147483647 w 2546"/>
                  <a:gd name="T55" fmla="*/ 2147483647 h 1458"/>
                  <a:gd name="T56" fmla="*/ 2147483647 w 2546"/>
                  <a:gd name="T57" fmla="*/ 2147483647 h 1458"/>
                  <a:gd name="T58" fmla="*/ 2147483647 w 2546"/>
                  <a:gd name="T59" fmla="*/ 2147483647 h 1458"/>
                  <a:gd name="T60" fmla="*/ 2147483647 w 2546"/>
                  <a:gd name="T61" fmla="*/ 2147483647 h 1458"/>
                  <a:gd name="T62" fmla="*/ 2147483647 w 2546"/>
                  <a:gd name="T63" fmla="*/ 2147483647 h 1458"/>
                  <a:gd name="T64" fmla="*/ 2147483647 w 2546"/>
                  <a:gd name="T65" fmla="*/ 2147483647 h 1458"/>
                  <a:gd name="T66" fmla="*/ 2147483647 w 2546"/>
                  <a:gd name="T67" fmla="*/ 2147483647 h 1458"/>
                  <a:gd name="T68" fmla="*/ 2147483647 w 2546"/>
                  <a:gd name="T69" fmla="*/ 2147483647 h 1458"/>
                  <a:gd name="T70" fmla="*/ 2147483647 w 2546"/>
                  <a:gd name="T71" fmla="*/ 2147483647 h 1458"/>
                  <a:gd name="T72" fmla="*/ 2147483647 w 2546"/>
                  <a:gd name="T73" fmla="*/ 2147483647 h 1458"/>
                  <a:gd name="T74" fmla="*/ 2147483647 w 2546"/>
                  <a:gd name="T75" fmla="*/ 2147483647 h 1458"/>
                  <a:gd name="T76" fmla="*/ 2147483647 w 2546"/>
                  <a:gd name="T77" fmla="*/ 2147483647 h 1458"/>
                  <a:gd name="T78" fmla="*/ 2147483647 w 2546"/>
                  <a:gd name="T79" fmla="*/ 2147483647 h 1458"/>
                  <a:gd name="T80" fmla="*/ 2147483647 w 2546"/>
                  <a:gd name="T81" fmla="*/ 2147483647 h 1458"/>
                  <a:gd name="T82" fmla="*/ 2147483647 w 2546"/>
                  <a:gd name="T83" fmla="*/ 2147483647 h 1458"/>
                  <a:gd name="T84" fmla="*/ 2147483647 w 2546"/>
                  <a:gd name="T85" fmla="*/ 2147483647 h 1458"/>
                  <a:gd name="T86" fmla="*/ 2147483647 w 2546"/>
                  <a:gd name="T87" fmla="*/ 2147483647 h 1458"/>
                  <a:gd name="T88" fmla="*/ 2147483647 w 2546"/>
                  <a:gd name="T89" fmla="*/ 2147483647 h 1458"/>
                  <a:gd name="T90" fmla="*/ 2147483647 w 2546"/>
                  <a:gd name="T91" fmla="*/ 2147483647 h 1458"/>
                  <a:gd name="T92" fmla="*/ 2147483647 w 2546"/>
                  <a:gd name="T93" fmla="*/ 2147483647 h 1458"/>
                  <a:gd name="T94" fmla="*/ 2147483647 w 2546"/>
                  <a:gd name="T95" fmla="*/ 2147483647 h 1458"/>
                  <a:gd name="T96" fmla="*/ 2147483647 w 2546"/>
                  <a:gd name="T97" fmla="*/ 2147483647 h 1458"/>
                  <a:gd name="T98" fmla="*/ 2147483647 w 2546"/>
                  <a:gd name="T99" fmla="*/ 2147483647 h 1458"/>
                  <a:gd name="T100" fmla="*/ 2147483647 w 2546"/>
                  <a:gd name="T101" fmla="*/ 2147483647 h 1458"/>
                  <a:gd name="T102" fmla="*/ 2147483647 w 2546"/>
                  <a:gd name="T103" fmla="*/ 2147483647 h 1458"/>
                  <a:gd name="T104" fmla="*/ 2147483647 w 2546"/>
                  <a:gd name="T105" fmla="*/ 2147483647 h 1458"/>
                  <a:gd name="T106" fmla="*/ 2147483647 w 2546"/>
                  <a:gd name="T107" fmla="*/ 2147483647 h 1458"/>
                  <a:gd name="T108" fmla="*/ 2147483647 w 2546"/>
                  <a:gd name="T109" fmla="*/ 2147483647 h 1458"/>
                  <a:gd name="T110" fmla="*/ 2147483647 w 2546"/>
                  <a:gd name="T111" fmla="*/ 2147483647 h 1458"/>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546" h="1458">
                    <a:moveTo>
                      <a:pt x="0" y="1458"/>
                    </a:moveTo>
                    <a:lnTo>
                      <a:pt x="5" y="1458"/>
                    </a:lnTo>
                    <a:lnTo>
                      <a:pt x="10" y="1458"/>
                    </a:lnTo>
                    <a:lnTo>
                      <a:pt x="15" y="1458"/>
                    </a:lnTo>
                    <a:lnTo>
                      <a:pt x="20" y="1458"/>
                    </a:lnTo>
                    <a:lnTo>
                      <a:pt x="24" y="1458"/>
                    </a:lnTo>
                    <a:lnTo>
                      <a:pt x="30" y="1458"/>
                    </a:lnTo>
                    <a:lnTo>
                      <a:pt x="35" y="1458"/>
                    </a:lnTo>
                    <a:lnTo>
                      <a:pt x="40" y="1458"/>
                    </a:lnTo>
                    <a:lnTo>
                      <a:pt x="45" y="1458"/>
                    </a:lnTo>
                    <a:lnTo>
                      <a:pt x="49" y="1458"/>
                    </a:lnTo>
                    <a:lnTo>
                      <a:pt x="55" y="1458"/>
                    </a:lnTo>
                    <a:lnTo>
                      <a:pt x="60" y="1458"/>
                    </a:lnTo>
                    <a:lnTo>
                      <a:pt x="65" y="1458"/>
                    </a:lnTo>
                    <a:lnTo>
                      <a:pt x="70" y="1457"/>
                    </a:lnTo>
                    <a:lnTo>
                      <a:pt x="74" y="1457"/>
                    </a:lnTo>
                    <a:lnTo>
                      <a:pt x="79" y="1457"/>
                    </a:lnTo>
                    <a:lnTo>
                      <a:pt x="85" y="1457"/>
                    </a:lnTo>
                    <a:lnTo>
                      <a:pt x="90" y="1457"/>
                    </a:lnTo>
                    <a:lnTo>
                      <a:pt x="94" y="1457"/>
                    </a:lnTo>
                    <a:lnTo>
                      <a:pt x="99" y="1457"/>
                    </a:lnTo>
                    <a:lnTo>
                      <a:pt x="104" y="1457"/>
                    </a:lnTo>
                    <a:lnTo>
                      <a:pt x="110" y="1457"/>
                    </a:lnTo>
                    <a:lnTo>
                      <a:pt x="115" y="1457"/>
                    </a:lnTo>
                    <a:lnTo>
                      <a:pt x="119" y="1457"/>
                    </a:lnTo>
                    <a:lnTo>
                      <a:pt x="124" y="1457"/>
                    </a:lnTo>
                    <a:lnTo>
                      <a:pt x="129" y="1457"/>
                    </a:lnTo>
                    <a:lnTo>
                      <a:pt x="135" y="1458"/>
                    </a:lnTo>
                    <a:lnTo>
                      <a:pt x="140" y="1458"/>
                    </a:lnTo>
                    <a:lnTo>
                      <a:pt x="144" y="1458"/>
                    </a:lnTo>
                    <a:lnTo>
                      <a:pt x="149" y="1458"/>
                    </a:lnTo>
                    <a:lnTo>
                      <a:pt x="154" y="1458"/>
                    </a:lnTo>
                    <a:lnTo>
                      <a:pt x="159" y="1458"/>
                    </a:lnTo>
                    <a:lnTo>
                      <a:pt x="164" y="1458"/>
                    </a:lnTo>
                    <a:lnTo>
                      <a:pt x="169" y="1458"/>
                    </a:lnTo>
                    <a:lnTo>
                      <a:pt x="174" y="1458"/>
                    </a:lnTo>
                    <a:lnTo>
                      <a:pt x="179" y="1458"/>
                    </a:lnTo>
                    <a:lnTo>
                      <a:pt x="184" y="1458"/>
                    </a:lnTo>
                    <a:lnTo>
                      <a:pt x="189" y="1458"/>
                    </a:lnTo>
                    <a:lnTo>
                      <a:pt x="194" y="1458"/>
                    </a:lnTo>
                    <a:lnTo>
                      <a:pt x="199" y="1458"/>
                    </a:lnTo>
                    <a:lnTo>
                      <a:pt x="204" y="1458"/>
                    </a:lnTo>
                    <a:lnTo>
                      <a:pt x="209" y="1458"/>
                    </a:lnTo>
                    <a:lnTo>
                      <a:pt x="214" y="1458"/>
                    </a:lnTo>
                    <a:lnTo>
                      <a:pt x="219" y="1458"/>
                    </a:lnTo>
                    <a:lnTo>
                      <a:pt x="224" y="1458"/>
                    </a:lnTo>
                    <a:lnTo>
                      <a:pt x="229" y="1458"/>
                    </a:lnTo>
                    <a:lnTo>
                      <a:pt x="234" y="1458"/>
                    </a:lnTo>
                    <a:lnTo>
                      <a:pt x="239" y="1458"/>
                    </a:lnTo>
                    <a:lnTo>
                      <a:pt x="244" y="1458"/>
                    </a:lnTo>
                    <a:lnTo>
                      <a:pt x="249" y="1458"/>
                    </a:lnTo>
                    <a:lnTo>
                      <a:pt x="254" y="1458"/>
                    </a:lnTo>
                    <a:lnTo>
                      <a:pt x="259" y="1458"/>
                    </a:lnTo>
                    <a:lnTo>
                      <a:pt x="264" y="1458"/>
                    </a:lnTo>
                    <a:lnTo>
                      <a:pt x="269" y="1458"/>
                    </a:lnTo>
                    <a:lnTo>
                      <a:pt x="274" y="1458"/>
                    </a:lnTo>
                    <a:lnTo>
                      <a:pt x="279" y="1458"/>
                    </a:lnTo>
                    <a:lnTo>
                      <a:pt x="284" y="1458"/>
                    </a:lnTo>
                    <a:lnTo>
                      <a:pt x="289" y="1458"/>
                    </a:lnTo>
                    <a:lnTo>
                      <a:pt x="294" y="1458"/>
                    </a:lnTo>
                    <a:lnTo>
                      <a:pt x="299" y="1458"/>
                    </a:lnTo>
                    <a:lnTo>
                      <a:pt x="303" y="1458"/>
                    </a:lnTo>
                    <a:lnTo>
                      <a:pt x="309" y="1458"/>
                    </a:lnTo>
                    <a:lnTo>
                      <a:pt x="314" y="1457"/>
                    </a:lnTo>
                    <a:lnTo>
                      <a:pt x="319" y="1457"/>
                    </a:lnTo>
                    <a:lnTo>
                      <a:pt x="324" y="1457"/>
                    </a:lnTo>
                    <a:lnTo>
                      <a:pt x="328" y="1458"/>
                    </a:lnTo>
                    <a:lnTo>
                      <a:pt x="334" y="1458"/>
                    </a:lnTo>
                    <a:lnTo>
                      <a:pt x="339" y="1458"/>
                    </a:lnTo>
                    <a:lnTo>
                      <a:pt x="344" y="1458"/>
                    </a:lnTo>
                    <a:lnTo>
                      <a:pt x="349" y="1458"/>
                    </a:lnTo>
                    <a:lnTo>
                      <a:pt x="353" y="1458"/>
                    </a:lnTo>
                    <a:lnTo>
                      <a:pt x="359" y="1458"/>
                    </a:lnTo>
                    <a:lnTo>
                      <a:pt x="364" y="1458"/>
                    </a:lnTo>
                    <a:lnTo>
                      <a:pt x="369" y="1458"/>
                    </a:lnTo>
                    <a:lnTo>
                      <a:pt x="373" y="1458"/>
                    </a:lnTo>
                    <a:lnTo>
                      <a:pt x="378" y="1458"/>
                    </a:lnTo>
                    <a:lnTo>
                      <a:pt x="383" y="1458"/>
                    </a:lnTo>
                    <a:lnTo>
                      <a:pt x="389" y="1458"/>
                    </a:lnTo>
                    <a:lnTo>
                      <a:pt x="394" y="1458"/>
                    </a:lnTo>
                    <a:lnTo>
                      <a:pt x="398" y="1458"/>
                    </a:lnTo>
                    <a:lnTo>
                      <a:pt x="403" y="1458"/>
                    </a:lnTo>
                    <a:lnTo>
                      <a:pt x="408" y="1458"/>
                    </a:lnTo>
                    <a:lnTo>
                      <a:pt x="414" y="1458"/>
                    </a:lnTo>
                    <a:lnTo>
                      <a:pt x="419" y="1458"/>
                    </a:lnTo>
                    <a:lnTo>
                      <a:pt x="423" y="1458"/>
                    </a:lnTo>
                    <a:lnTo>
                      <a:pt x="428" y="1458"/>
                    </a:lnTo>
                    <a:lnTo>
                      <a:pt x="433" y="1458"/>
                    </a:lnTo>
                    <a:lnTo>
                      <a:pt x="439" y="1458"/>
                    </a:lnTo>
                    <a:lnTo>
                      <a:pt x="443" y="1458"/>
                    </a:lnTo>
                    <a:lnTo>
                      <a:pt x="448" y="1458"/>
                    </a:lnTo>
                    <a:lnTo>
                      <a:pt x="453" y="1458"/>
                    </a:lnTo>
                    <a:lnTo>
                      <a:pt x="458" y="1458"/>
                    </a:lnTo>
                    <a:lnTo>
                      <a:pt x="463" y="1458"/>
                    </a:lnTo>
                    <a:lnTo>
                      <a:pt x="468" y="1458"/>
                    </a:lnTo>
                    <a:lnTo>
                      <a:pt x="473" y="1457"/>
                    </a:lnTo>
                    <a:lnTo>
                      <a:pt x="478" y="1457"/>
                    </a:lnTo>
                    <a:lnTo>
                      <a:pt x="483" y="1457"/>
                    </a:lnTo>
                    <a:lnTo>
                      <a:pt x="488" y="1457"/>
                    </a:lnTo>
                    <a:lnTo>
                      <a:pt x="493" y="1457"/>
                    </a:lnTo>
                    <a:lnTo>
                      <a:pt x="498" y="1457"/>
                    </a:lnTo>
                    <a:lnTo>
                      <a:pt x="503" y="1457"/>
                    </a:lnTo>
                    <a:lnTo>
                      <a:pt x="508" y="1457"/>
                    </a:lnTo>
                    <a:lnTo>
                      <a:pt x="513" y="1457"/>
                    </a:lnTo>
                    <a:lnTo>
                      <a:pt x="518" y="1457"/>
                    </a:lnTo>
                    <a:lnTo>
                      <a:pt x="523" y="1457"/>
                    </a:lnTo>
                    <a:lnTo>
                      <a:pt x="528" y="1457"/>
                    </a:lnTo>
                    <a:lnTo>
                      <a:pt x="533" y="1457"/>
                    </a:lnTo>
                    <a:lnTo>
                      <a:pt x="538" y="1457"/>
                    </a:lnTo>
                    <a:lnTo>
                      <a:pt x="543" y="1457"/>
                    </a:lnTo>
                    <a:lnTo>
                      <a:pt x="548" y="1457"/>
                    </a:lnTo>
                    <a:lnTo>
                      <a:pt x="553" y="1457"/>
                    </a:lnTo>
                    <a:lnTo>
                      <a:pt x="558" y="1457"/>
                    </a:lnTo>
                    <a:lnTo>
                      <a:pt x="563" y="1458"/>
                    </a:lnTo>
                    <a:lnTo>
                      <a:pt x="568" y="1458"/>
                    </a:lnTo>
                    <a:lnTo>
                      <a:pt x="573" y="1458"/>
                    </a:lnTo>
                    <a:lnTo>
                      <a:pt x="578" y="1457"/>
                    </a:lnTo>
                    <a:lnTo>
                      <a:pt x="583" y="1457"/>
                    </a:lnTo>
                    <a:lnTo>
                      <a:pt x="588" y="1457"/>
                    </a:lnTo>
                    <a:lnTo>
                      <a:pt x="593" y="1457"/>
                    </a:lnTo>
                    <a:lnTo>
                      <a:pt x="598" y="1457"/>
                    </a:lnTo>
                    <a:lnTo>
                      <a:pt x="603" y="1457"/>
                    </a:lnTo>
                    <a:lnTo>
                      <a:pt x="607" y="1457"/>
                    </a:lnTo>
                    <a:lnTo>
                      <a:pt x="613" y="1457"/>
                    </a:lnTo>
                    <a:lnTo>
                      <a:pt x="618" y="1457"/>
                    </a:lnTo>
                    <a:lnTo>
                      <a:pt x="623" y="1457"/>
                    </a:lnTo>
                    <a:lnTo>
                      <a:pt x="628" y="1457"/>
                    </a:lnTo>
                    <a:lnTo>
                      <a:pt x="632" y="1457"/>
                    </a:lnTo>
                    <a:lnTo>
                      <a:pt x="638" y="1456"/>
                    </a:lnTo>
                    <a:lnTo>
                      <a:pt x="643" y="1456"/>
                    </a:lnTo>
                    <a:lnTo>
                      <a:pt x="648" y="1456"/>
                    </a:lnTo>
                    <a:lnTo>
                      <a:pt x="652" y="1456"/>
                    </a:lnTo>
                    <a:lnTo>
                      <a:pt x="657" y="1456"/>
                    </a:lnTo>
                    <a:lnTo>
                      <a:pt x="663" y="1456"/>
                    </a:lnTo>
                    <a:lnTo>
                      <a:pt x="668" y="1455"/>
                    </a:lnTo>
                    <a:lnTo>
                      <a:pt x="673" y="1455"/>
                    </a:lnTo>
                    <a:lnTo>
                      <a:pt x="677" y="1455"/>
                    </a:lnTo>
                    <a:lnTo>
                      <a:pt x="682" y="1454"/>
                    </a:lnTo>
                    <a:lnTo>
                      <a:pt x="687" y="1454"/>
                    </a:lnTo>
                    <a:lnTo>
                      <a:pt x="693" y="1454"/>
                    </a:lnTo>
                    <a:lnTo>
                      <a:pt x="698" y="1453"/>
                    </a:lnTo>
                    <a:lnTo>
                      <a:pt x="702" y="1452"/>
                    </a:lnTo>
                    <a:lnTo>
                      <a:pt x="707" y="1451"/>
                    </a:lnTo>
                    <a:lnTo>
                      <a:pt x="712" y="1451"/>
                    </a:lnTo>
                    <a:lnTo>
                      <a:pt x="718" y="1450"/>
                    </a:lnTo>
                    <a:lnTo>
                      <a:pt x="722" y="1448"/>
                    </a:lnTo>
                    <a:lnTo>
                      <a:pt x="727" y="1447"/>
                    </a:lnTo>
                    <a:lnTo>
                      <a:pt x="732" y="1445"/>
                    </a:lnTo>
                    <a:lnTo>
                      <a:pt x="737" y="1444"/>
                    </a:lnTo>
                    <a:lnTo>
                      <a:pt x="743" y="1441"/>
                    </a:lnTo>
                    <a:lnTo>
                      <a:pt x="747" y="1439"/>
                    </a:lnTo>
                    <a:lnTo>
                      <a:pt x="752" y="1437"/>
                    </a:lnTo>
                    <a:lnTo>
                      <a:pt x="757" y="1434"/>
                    </a:lnTo>
                    <a:lnTo>
                      <a:pt x="762" y="1430"/>
                    </a:lnTo>
                    <a:lnTo>
                      <a:pt x="767" y="1426"/>
                    </a:lnTo>
                    <a:lnTo>
                      <a:pt x="772" y="1422"/>
                    </a:lnTo>
                    <a:lnTo>
                      <a:pt x="777" y="1417"/>
                    </a:lnTo>
                    <a:lnTo>
                      <a:pt x="782" y="1412"/>
                    </a:lnTo>
                    <a:lnTo>
                      <a:pt x="787" y="1406"/>
                    </a:lnTo>
                    <a:lnTo>
                      <a:pt x="792" y="1400"/>
                    </a:lnTo>
                    <a:lnTo>
                      <a:pt x="797" y="1393"/>
                    </a:lnTo>
                    <a:lnTo>
                      <a:pt x="802" y="1386"/>
                    </a:lnTo>
                    <a:lnTo>
                      <a:pt x="807" y="1377"/>
                    </a:lnTo>
                    <a:lnTo>
                      <a:pt x="812" y="1368"/>
                    </a:lnTo>
                    <a:lnTo>
                      <a:pt x="817" y="1359"/>
                    </a:lnTo>
                    <a:lnTo>
                      <a:pt x="822" y="1348"/>
                    </a:lnTo>
                    <a:lnTo>
                      <a:pt x="827" y="1338"/>
                    </a:lnTo>
                    <a:lnTo>
                      <a:pt x="832" y="1325"/>
                    </a:lnTo>
                    <a:lnTo>
                      <a:pt x="837" y="1312"/>
                    </a:lnTo>
                    <a:lnTo>
                      <a:pt x="842" y="1299"/>
                    </a:lnTo>
                    <a:lnTo>
                      <a:pt x="847" y="1284"/>
                    </a:lnTo>
                    <a:lnTo>
                      <a:pt x="852" y="1270"/>
                    </a:lnTo>
                    <a:lnTo>
                      <a:pt x="857" y="1254"/>
                    </a:lnTo>
                    <a:lnTo>
                      <a:pt x="862" y="1238"/>
                    </a:lnTo>
                    <a:lnTo>
                      <a:pt x="867" y="1221"/>
                    </a:lnTo>
                    <a:lnTo>
                      <a:pt x="872" y="1205"/>
                    </a:lnTo>
                    <a:lnTo>
                      <a:pt x="877" y="1187"/>
                    </a:lnTo>
                    <a:lnTo>
                      <a:pt x="882" y="1169"/>
                    </a:lnTo>
                    <a:lnTo>
                      <a:pt x="887" y="1150"/>
                    </a:lnTo>
                    <a:lnTo>
                      <a:pt x="892" y="1130"/>
                    </a:lnTo>
                    <a:lnTo>
                      <a:pt x="897" y="1109"/>
                    </a:lnTo>
                    <a:lnTo>
                      <a:pt x="902" y="1088"/>
                    </a:lnTo>
                    <a:lnTo>
                      <a:pt x="907" y="1066"/>
                    </a:lnTo>
                    <a:lnTo>
                      <a:pt x="912" y="1043"/>
                    </a:lnTo>
                    <a:lnTo>
                      <a:pt x="917" y="1019"/>
                    </a:lnTo>
                    <a:lnTo>
                      <a:pt x="922" y="995"/>
                    </a:lnTo>
                    <a:lnTo>
                      <a:pt x="927" y="970"/>
                    </a:lnTo>
                    <a:lnTo>
                      <a:pt x="932" y="945"/>
                    </a:lnTo>
                    <a:lnTo>
                      <a:pt x="936" y="919"/>
                    </a:lnTo>
                    <a:lnTo>
                      <a:pt x="942" y="893"/>
                    </a:lnTo>
                    <a:lnTo>
                      <a:pt x="947" y="866"/>
                    </a:lnTo>
                    <a:lnTo>
                      <a:pt x="952" y="839"/>
                    </a:lnTo>
                    <a:lnTo>
                      <a:pt x="956" y="811"/>
                    </a:lnTo>
                    <a:lnTo>
                      <a:pt x="961" y="784"/>
                    </a:lnTo>
                    <a:lnTo>
                      <a:pt x="967" y="756"/>
                    </a:lnTo>
                    <a:lnTo>
                      <a:pt x="972" y="727"/>
                    </a:lnTo>
                    <a:lnTo>
                      <a:pt x="977" y="698"/>
                    </a:lnTo>
                    <a:lnTo>
                      <a:pt x="981" y="670"/>
                    </a:lnTo>
                    <a:lnTo>
                      <a:pt x="986" y="641"/>
                    </a:lnTo>
                    <a:lnTo>
                      <a:pt x="992" y="612"/>
                    </a:lnTo>
                    <a:lnTo>
                      <a:pt x="997" y="584"/>
                    </a:lnTo>
                    <a:lnTo>
                      <a:pt x="1002" y="555"/>
                    </a:lnTo>
                    <a:lnTo>
                      <a:pt x="1006" y="526"/>
                    </a:lnTo>
                    <a:lnTo>
                      <a:pt x="1011" y="498"/>
                    </a:lnTo>
                    <a:lnTo>
                      <a:pt x="1016" y="470"/>
                    </a:lnTo>
                    <a:lnTo>
                      <a:pt x="1022" y="441"/>
                    </a:lnTo>
                    <a:lnTo>
                      <a:pt x="1026" y="410"/>
                    </a:lnTo>
                    <a:lnTo>
                      <a:pt x="1031" y="379"/>
                    </a:lnTo>
                    <a:lnTo>
                      <a:pt x="1036" y="348"/>
                    </a:lnTo>
                    <a:lnTo>
                      <a:pt x="1041" y="317"/>
                    </a:lnTo>
                    <a:lnTo>
                      <a:pt x="1047" y="288"/>
                    </a:lnTo>
                    <a:lnTo>
                      <a:pt x="1051" y="261"/>
                    </a:lnTo>
                    <a:lnTo>
                      <a:pt x="1056" y="235"/>
                    </a:lnTo>
                    <a:lnTo>
                      <a:pt x="1061" y="209"/>
                    </a:lnTo>
                    <a:lnTo>
                      <a:pt x="1066" y="186"/>
                    </a:lnTo>
                    <a:lnTo>
                      <a:pt x="1072" y="164"/>
                    </a:lnTo>
                    <a:lnTo>
                      <a:pt x="1076" y="142"/>
                    </a:lnTo>
                    <a:lnTo>
                      <a:pt x="1081" y="122"/>
                    </a:lnTo>
                    <a:lnTo>
                      <a:pt x="1086" y="104"/>
                    </a:lnTo>
                    <a:lnTo>
                      <a:pt x="1091" y="87"/>
                    </a:lnTo>
                    <a:lnTo>
                      <a:pt x="1096" y="71"/>
                    </a:lnTo>
                    <a:lnTo>
                      <a:pt x="1101" y="57"/>
                    </a:lnTo>
                    <a:lnTo>
                      <a:pt x="1106" y="45"/>
                    </a:lnTo>
                    <a:lnTo>
                      <a:pt x="1111" y="34"/>
                    </a:lnTo>
                    <a:lnTo>
                      <a:pt x="1116" y="24"/>
                    </a:lnTo>
                    <a:lnTo>
                      <a:pt x="1121" y="17"/>
                    </a:lnTo>
                    <a:lnTo>
                      <a:pt x="1126" y="10"/>
                    </a:lnTo>
                    <a:lnTo>
                      <a:pt x="1131" y="5"/>
                    </a:lnTo>
                    <a:lnTo>
                      <a:pt x="1136" y="2"/>
                    </a:lnTo>
                    <a:lnTo>
                      <a:pt x="1141" y="1"/>
                    </a:lnTo>
                    <a:lnTo>
                      <a:pt x="1146" y="0"/>
                    </a:lnTo>
                    <a:lnTo>
                      <a:pt x="1151" y="2"/>
                    </a:lnTo>
                    <a:lnTo>
                      <a:pt x="1156" y="4"/>
                    </a:lnTo>
                    <a:lnTo>
                      <a:pt x="1161" y="8"/>
                    </a:lnTo>
                    <a:lnTo>
                      <a:pt x="1166" y="14"/>
                    </a:lnTo>
                    <a:lnTo>
                      <a:pt x="1171" y="21"/>
                    </a:lnTo>
                    <a:lnTo>
                      <a:pt x="1176" y="29"/>
                    </a:lnTo>
                    <a:lnTo>
                      <a:pt x="1181" y="38"/>
                    </a:lnTo>
                    <a:lnTo>
                      <a:pt x="1186" y="49"/>
                    </a:lnTo>
                    <a:lnTo>
                      <a:pt x="1191" y="60"/>
                    </a:lnTo>
                    <a:lnTo>
                      <a:pt x="1196" y="73"/>
                    </a:lnTo>
                    <a:lnTo>
                      <a:pt x="1201" y="87"/>
                    </a:lnTo>
                    <a:lnTo>
                      <a:pt x="1206" y="102"/>
                    </a:lnTo>
                    <a:lnTo>
                      <a:pt x="1211" y="118"/>
                    </a:lnTo>
                    <a:lnTo>
                      <a:pt x="1216" y="134"/>
                    </a:lnTo>
                    <a:lnTo>
                      <a:pt x="1221" y="152"/>
                    </a:lnTo>
                    <a:lnTo>
                      <a:pt x="1226" y="170"/>
                    </a:lnTo>
                    <a:lnTo>
                      <a:pt x="1231" y="189"/>
                    </a:lnTo>
                    <a:lnTo>
                      <a:pt x="1235" y="209"/>
                    </a:lnTo>
                    <a:lnTo>
                      <a:pt x="1240" y="229"/>
                    </a:lnTo>
                    <a:lnTo>
                      <a:pt x="1246" y="250"/>
                    </a:lnTo>
                    <a:lnTo>
                      <a:pt x="1251" y="270"/>
                    </a:lnTo>
                    <a:lnTo>
                      <a:pt x="1256" y="291"/>
                    </a:lnTo>
                    <a:lnTo>
                      <a:pt x="1260" y="311"/>
                    </a:lnTo>
                    <a:lnTo>
                      <a:pt x="1265" y="332"/>
                    </a:lnTo>
                    <a:lnTo>
                      <a:pt x="1271" y="352"/>
                    </a:lnTo>
                    <a:lnTo>
                      <a:pt x="1276" y="372"/>
                    </a:lnTo>
                    <a:lnTo>
                      <a:pt x="1281" y="393"/>
                    </a:lnTo>
                    <a:lnTo>
                      <a:pt x="1285" y="414"/>
                    </a:lnTo>
                    <a:lnTo>
                      <a:pt x="1290" y="435"/>
                    </a:lnTo>
                    <a:lnTo>
                      <a:pt x="1296" y="456"/>
                    </a:lnTo>
                    <a:lnTo>
                      <a:pt x="1301" y="477"/>
                    </a:lnTo>
                    <a:lnTo>
                      <a:pt x="1305" y="498"/>
                    </a:lnTo>
                    <a:lnTo>
                      <a:pt x="1310" y="519"/>
                    </a:lnTo>
                    <a:lnTo>
                      <a:pt x="1315" y="540"/>
                    </a:lnTo>
                    <a:lnTo>
                      <a:pt x="1320" y="561"/>
                    </a:lnTo>
                    <a:lnTo>
                      <a:pt x="1326" y="582"/>
                    </a:lnTo>
                    <a:lnTo>
                      <a:pt x="1330" y="603"/>
                    </a:lnTo>
                    <a:lnTo>
                      <a:pt x="1335" y="623"/>
                    </a:lnTo>
                    <a:lnTo>
                      <a:pt x="1340" y="644"/>
                    </a:lnTo>
                    <a:lnTo>
                      <a:pt x="1345" y="665"/>
                    </a:lnTo>
                    <a:lnTo>
                      <a:pt x="1351" y="684"/>
                    </a:lnTo>
                    <a:lnTo>
                      <a:pt x="1355" y="704"/>
                    </a:lnTo>
                    <a:lnTo>
                      <a:pt x="1360" y="724"/>
                    </a:lnTo>
                    <a:lnTo>
                      <a:pt x="1365" y="744"/>
                    </a:lnTo>
                    <a:lnTo>
                      <a:pt x="1370" y="763"/>
                    </a:lnTo>
                    <a:lnTo>
                      <a:pt x="1375" y="782"/>
                    </a:lnTo>
                    <a:lnTo>
                      <a:pt x="1380" y="801"/>
                    </a:lnTo>
                    <a:lnTo>
                      <a:pt x="1385" y="819"/>
                    </a:lnTo>
                    <a:lnTo>
                      <a:pt x="1390" y="837"/>
                    </a:lnTo>
                    <a:lnTo>
                      <a:pt x="1395" y="855"/>
                    </a:lnTo>
                    <a:lnTo>
                      <a:pt x="1400" y="872"/>
                    </a:lnTo>
                    <a:lnTo>
                      <a:pt x="1405" y="889"/>
                    </a:lnTo>
                    <a:lnTo>
                      <a:pt x="1410" y="906"/>
                    </a:lnTo>
                    <a:lnTo>
                      <a:pt x="1415" y="922"/>
                    </a:lnTo>
                    <a:lnTo>
                      <a:pt x="1420" y="939"/>
                    </a:lnTo>
                    <a:lnTo>
                      <a:pt x="1425" y="956"/>
                    </a:lnTo>
                    <a:lnTo>
                      <a:pt x="1430" y="974"/>
                    </a:lnTo>
                    <a:lnTo>
                      <a:pt x="1435" y="992"/>
                    </a:lnTo>
                    <a:lnTo>
                      <a:pt x="1440" y="1009"/>
                    </a:lnTo>
                    <a:lnTo>
                      <a:pt x="1445" y="1026"/>
                    </a:lnTo>
                    <a:lnTo>
                      <a:pt x="1450" y="1042"/>
                    </a:lnTo>
                    <a:lnTo>
                      <a:pt x="1455" y="1056"/>
                    </a:lnTo>
                    <a:lnTo>
                      <a:pt x="1460" y="1071"/>
                    </a:lnTo>
                    <a:lnTo>
                      <a:pt x="1465" y="1086"/>
                    </a:lnTo>
                    <a:lnTo>
                      <a:pt x="1470" y="1099"/>
                    </a:lnTo>
                    <a:lnTo>
                      <a:pt x="1475" y="1112"/>
                    </a:lnTo>
                    <a:lnTo>
                      <a:pt x="1480" y="1124"/>
                    </a:lnTo>
                    <a:lnTo>
                      <a:pt x="1485" y="1137"/>
                    </a:lnTo>
                    <a:lnTo>
                      <a:pt x="1490" y="1149"/>
                    </a:lnTo>
                    <a:lnTo>
                      <a:pt x="1495" y="1160"/>
                    </a:lnTo>
                    <a:lnTo>
                      <a:pt x="1500" y="1171"/>
                    </a:lnTo>
                    <a:lnTo>
                      <a:pt x="1505" y="1182"/>
                    </a:lnTo>
                    <a:lnTo>
                      <a:pt x="1510" y="1192"/>
                    </a:lnTo>
                    <a:lnTo>
                      <a:pt x="1514" y="1201"/>
                    </a:lnTo>
                    <a:lnTo>
                      <a:pt x="1520" y="1211"/>
                    </a:lnTo>
                    <a:lnTo>
                      <a:pt x="1525" y="1220"/>
                    </a:lnTo>
                    <a:lnTo>
                      <a:pt x="1530" y="1228"/>
                    </a:lnTo>
                    <a:lnTo>
                      <a:pt x="1535" y="1237"/>
                    </a:lnTo>
                    <a:lnTo>
                      <a:pt x="1539" y="1245"/>
                    </a:lnTo>
                    <a:lnTo>
                      <a:pt x="1544" y="1253"/>
                    </a:lnTo>
                    <a:lnTo>
                      <a:pt x="1550" y="1260"/>
                    </a:lnTo>
                    <a:lnTo>
                      <a:pt x="1555" y="1267"/>
                    </a:lnTo>
                    <a:lnTo>
                      <a:pt x="1560" y="1274"/>
                    </a:lnTo>
                    <a:lnTo>
                      <a:pt x="1564" y="1281"/>
                    </a:lnTo>
                    <a:lnTo>
                      <a:pt x="1569" y="1287"/>
                    </a:lnTo>
                    <a:lnTo>
                      <a:pt x="1575" y="1293"/>
                    </a:lnTo>
                    <a:lnTo>
                      <a:pt x="1580" y="1299"/>
                    </a:lnTo>
                    <a:lnTo>
                      <a:pt x="1584" y="1305"/>
                    </a:lnTo>
                    <a:lnTo>
                      <a:pt x="1589" y="1310"/>
                    </a:lnTo>
                    <a:lnTo>
                      <a:pt x="1594" y="1315"/>
                    </a:lnTo>
                    <a:lnTo>
                      <a:pt x="1600" y="1321"/>
                    </a:lnTo>
                    <a:lnTo>
                      <a:pt x="1605" y="1325"/>
                    </a:lnTo>
                    <a:lnTo>
                      <a:pt x="1609" y="1330"/>
                    </a:lnTo>
                    <a:lnTo>
                      <a:pt x="1614" y="1335"/>
                    </a:lnTo>
                    <a:lnTo>
                      <a:pt x="1619" y="1339"/>
                    </a:lnTo>
                    <a:lnTo>
                      <a:pt x="1624" y="1343"/>
                    </a:lnTo>
                    <a:lnTo>
                      <a:pt x="1630" y="1347"/>
                    </a:lnTo>
                    <a:lnTo>
                      <a:pt x="1634" y="1351"/>
                    </a:lnTo>
                    <a:lnTo>
                      <a:pt x="1639" y="1354"/>
                    </a:lnTo>
                    <a:lnTo>
                      <a:pt x="1644" y="1357"/>
                    </a:lnTo>
                    <a:lnTo>
                      <a:pt x="1649" y="1361"/>
                    </a:lnTo>
                    <a:lnTo>
                      <a:pt x="1654" y="1364"/>
                    </a:lnTo>
                    <a:lnTo>
                      <a:pt x="1659" y="1367"/>
                    </a:lnTo>
                    <a:lnTo>
                      <a:pt x="1664" y="1370"/>
                    </a:lnTo>
                    <a:lnTo>
                      <a:pt x="1669" y="1372"/>
                    </a:lnTo>
                    <a:lnTo>
                      <a:pt x="1674" y="1374"/>
                    </a:lnTo>
                    <a:lnTo>
                      <a:pt x="1679" y="1377"/>
                    </a:lnTo>
                    <a:lnTo>
                      <a:pt x="1684" y="1379"/>
                    </a:lnTo>
                    <a:lnTo>
                      <a:pt x="1689" y="1381"/>
                    </a:lnTo>
                    <a:lnTo>
                      <a:pt x="1694" y="1383"/>
                    </a:lnTo>
                    <a:lnTo>
                      <a:pt x="1699" y="1386"/>
                    </a:lnTo>
                    <a:lnTo>
                      <a:pt x="1704" y="1387"/>
                    </a:lnTo>
                    <a:lnTo>
                      <a:pt x="1709" y="1390"/>
                    </a:lnTo>
                    <a:lnTo>
                      <a:pt x="1714" y="1391"/>
                    </a:lnTo>
                    <a:lnTo>
                      <a:pt x="1719" y="1393"/>
                    </a:lnTo>
                    <a:lnTo>
                      <a:pt x="1724" y="1395"/>
                    </a:lnTo>
                    <a:lnTo>
                      <a:pt x="1729" y="1396"/>
                    </a:lnTo>
                    <a:lnTo>
                      <a:pt x="1734" y="1398"/>
                    </a:lnTo>
                    <a:lnTo>
                      <a:pt x="1739" y="1399"/>
                    </a:lnTo>
                    <a:lnTo>
                      <a:pt x="1744" y="1401"/>
                    </a:lnTo>
                    <a:lnTo>
                      <a:pt x="1749" y="1402"/>
                    </a:lnTo>
                    <a:lnTo>
                      <a:pt x="1754" y="1403"/>
                    </a:lnTo>
                    <a:lnTo>
                      <a:pt x="1759" y="1405"/>
                    </a:lnTo>
                    <a:lnTo>
                      <a:pt x="1764" y="1406"/>
                    </a:lnTo>
                    <a:lnTo>
                      <a:pt x="1769" y="1407"/>
                    </a:lnTo>
                    <a:lnTo>
                      <a:pt x="1774" y="1409"/>
                    </a:lnTo>
                    <a:lnTo>
                      <a:pt x="1779" y="1409"/>
                    </a:lnTo>
                    <a:lnTo>
                      <a:pt x="1784" y="1411"/>
                    </a:lnTo>
                    <a:lnTo>
                      <a:pt x="1789" y="1412"/>
                    </a:lnTo>
                    <a:lnTo>
                      <a:pt x="1794" y="1413"/>
                    </a:lnTo>
                    <a:lnTo>
                      <a:pt x="1799" y="1414"/>
                    </a:lnTo>
                    <a:lnTo>
                      <a:pt x="1804" y="1415"/>
                    </a:lnTo>
                    <a:lnTo>
                      <a:pt x="1809" y="1415"/>
                    </a:lnTo>
                    <a:lnTo>
                      <a:pt x="1814" y="1416"/>
                    </a:lnTo>
                    <a:lnTo>
                      <a:pt x="1818" y="1418"/>
                    </a:lnTo>
                    <a:lnTo>
                      <a:pt x="1824" y="1419"/>
                    </a:lnTo>
                    <a:lnTo>
                      <a:pt x="1829" y="1419"/>
                    </a:lnTo>
                    <a:lnTo>
                      <a:pt x="1834" y="1420"/>
                    </a:lnTo>
                    <a:lnTo>
                      <a:pt x="1839" y="1422"/>
                    </a:lnTo>
                    <a:lnTo>
                      <a:pt x="1843" y="1422"/>
                    </a:lnTo>
                    <a:lnTo>
                      <a:pt x="1849" y="1423"/>
                    </a:lnTo>
                    <a:lnTo>
                      <a:pt x="1854" y="1424"/>
                    </a:lnTo>
                    <a:lnTo>
                      <a:pt x="1859" y="1425"/>
                    </a:lnTo>
                    <a:lnTo>
                      <a:pt x="1864" y="1425"/>
                    </a:lnTo>
                    <a:lnTo>
                      <a:pt x="1868" y="1425"/>
                    </a:lnTo>
                    <a:lnTo>
                      <a:pt x="1873" y="1426"/>
                    </a:lnTo>
                    <a:lnTo>
                      <a:pt x="1879" y="1427"/>
                    </a:lnTo>
                    <a:lnTo>
                      <a:pt x="1884" y="1428"/>
                    </a:lnTo>
                    <a:lnTo>
                      <a:pt x="1888" y="1428"/>
                    </a:lnTo>
                    <a:lnTo>
                      <a:pt x="1893" y="1428"/>
                    </a:lnTo>
                    <a:lnTo>
                      <a:pt x="1898" y="1429"/>
                    </a:lnTo>
                    <a:lnTo>
                      <a:pt x="1904" y="1429"/>
                    </a:lnTo>
                    <a:lnTo>
                      <a:pt x="1909" y="1430"/>
                    </a:lnTo>
                    <a:lnTo>
                      <a:pt x="1913" y="1431"/>
                    </a:lnTo>
                    <a:lnTo>
                      <a:pt x="1918" y="1431"/>
                    </a:lnTo>
                    <a:lnTo>
                      <a:pt x="1923" y="1432"/>
                    </a:lnTo>
                    <a:lnTo>
                      <a:pt x="1929" y="1432"/>
                    </a:lnTo>
                    <a:lnTo>
                      <a:pt x="1934" y="1432"/>
                    </a:lnTo>
                    <a:lnTo>
                      <a:pt x="1938" y="1432"/>
                    </a:lnTo>
                    <a:lnTo>
                      <a:pt x="1943" y="1433"/>
                    </a:lnTo>
                    <a:lnTo>
                      <a:pt x="1948" y="1433"/>
                    </a:lnTo>
                    <a:lnTo>
                      <a:pt x="1953" y="1434"/>
                    </a:lnTo>
                    <a:lnTo>
                      <a:pt x="1958" y="1434"/>
                    </a:lnTo>
                    <a:lnTo>
                      <a:pt x="1963" y="1435"/>
                    </a:lnTo>
                    <a:lnTo>
                      <a:pt x="1968" y="1435"/>
                    </a:lnTo>
                    <a:lnTo>
                      <a:pt x="1973" y="1435"/>
                    </a:lnTo>
                    <a:lnTo>
                      <a:pt x="1978" y="1435"/>
                    </a:lnTo>
                    <a:lnTo>
                      <a:pt x="1983" y="1435"/>
                    </a:lnTo>
                    <a:lnTo>
                      <a:pt x="1988" y="1436"/>
                    </a:lnTo>
                    <a:lnTo>
                      <a:pt x="1993" y="1436"/>
                    </a:lnTo>
                    <a:lnTo>
                      <a:pt x="1998" y="1436"/>
                    </a:lnTo>
                    <a:lnTo>
                      <a:pt x="2003" y="1437"/>
                    </a:lnTo>
                    <a:lnTo>
                      <a:pt x="2008" y="1437"/>
                    </a:lnTo>
                    <a:lnTo>
                      <a:pt x="2013" y="1438"/>
                    </a:lnTo>
                    <a:lnTo>
                      <a:pt x="2018" y="1438"/>
                    </a:lnTo>
                    <a:lnTo>
                      <a:pt x="2023" y="1438"/>
                    </a:lnTo>
                    <a:lnTo>
                      <a:pt x="2028" y="1438"/>
                    </a:lnTo>
                    <a:lnTo>
                      <a:pt x="2033" y="1438"/>
                    </a:lnTo>
                    <a:lnTo>
                      <a:pt x="2038" y="1438"/>
                    </a:lnTo>
                    <a:lnTo>
                      <a:pt x="2043" y="1438"/>
                    </a:lnTo>
                    <a:lnTo>
                      <a:pt x="2048" y="1439"/>
                    </a:lnTo>
                    <a:lnTo>
                      <a:pt x="2053" y="1439"/>
                    </a:lnTo>
                    <a:lnTo>
                      <a:pt x="2058" y="1439"/>
                    </a:lnTo>
                    <a:lnTo>
                      <a:pt x="2063" y="1440"/>
                    </a:lnTo>
                    <a:lnTo>
                      <a:pt x="2068" y="1440"/>
                    </a:lnTo>
                    <a:lnTo>
                      <a:pt x="2073" y="1440"/>
                    </a:lnTo>
                    <a:lnTo>
                      <a:pt x="2078" y="1440"/>
                    </a:lnTo>
                    <a:lnTo>
                      <a:pt x="2083" y="1441"/>
                    </a:lnTo>
                    <a:lnTo>
                      <a:pt x="2088" y="1441"/>
                    </a:lnTo>
                    <a:lnTo>
                      <a:pt x="2093" y="1441"/>
                    </a:lnTo>
                    <a:lnTo>
                      <a:pt x="2097" y="1441"/>
                    </a:lnTo>
                    <a:lnTo>
                      <a:pt x="2103" y="1441"/>
                    </a:lnTo>
                    <a:lnTo>
                      <a:pt x="2108" y="1441"/>
                    </a:lnTo>
                    <a:lnTo>
                      <a:pt x="2113" y="1441"/>
                    </a:lnTo>
                    <a:lnTo>
                      <a:pt x="2118" y="1441"/>
                    </a:lnTo>
                    <a:lnTo>
                      <a:pt x="2122" y="1441"/>
                    </a:lnTo>
                    <a:lnTo>
                      <a:pt x="2128" y="1441"/>
                    </a:lnTo>
                    <a:lnTo>
                      <a:pt x="2133" y="1441"/>
                    </a:lnTo>
                    <a:lnTo>
                      <a:pt x="2138" y="1442"/>
                    </a:lnTo>
                    <a:lnTo>
                      <a:pt x="2143" y="1442"/>
                    </a:lnTo>
                    <a:lnTo>
                      <a:pt x="2147" y="1442"/>
                    </a:lnTo>
                    <a:lnTo>
                      <a:pt x="2153" y="1442"/>
                    </a:lnTo>
                    <a:lnTo>
                      <a:pt x="2158" y="1443"/>
                    </a:lnTo>
                    <a:lnTo>
                      <a:pt x="2163" y="1443"/>
                    </a:lnTo>
                    <a:lnTo>
                      <a:pt x="2167" y="1443"/>
                    </a:lnTo>
                    <a:lnTo>
                      <a:pt x="2172" y="1443"/>
                    </a:lnTo>
                    <a:lnTo>
                      <a:pt x="2177" y="1443"/>
                    </a:lnTo>
                    <a:lnTo>
                      <a:pt x="2183" y="1443"/>
                    </a:lnTo>
                    <a:lnTo>
                      <a:pt x="2188" y="1444"/>
                    </a:lnTo>
                    <a:lnTo>
                      <a:pt x="2192" y="1444"/>
                    </a:lnTo>
                    <a:lnTo>
                      <a:pt x="2197" y="1444"/>
                    </a:lnTo>
                    <a:lnTo>
                      <a:pt x="2202" y="1444"/>
                    </a:lnTo>
                    <a:lnTo>
                      <a:pt x="2208" y="1444"/>
                    </a:lnTo>
                    <a:lnTo>
                      <a:pt x="2213" y="1444"/>
                    </a:lnTo>
                    <a:lnTo>
                      <a:pt x="2217" y="1445"/>
                    </a:lnTo>
                    <a:lnTo>
                      <a:pt x="2222" y="1445"/>
                    </a:lnTo>
                    <a:lnTo>
                      <a:pt x="2227" y="1445"/>
                    </a:lnTo>
                    <a:lnTo>
                      <a:pt x="2233" y="1445"/>
                    </a:lnTo>
                    <a:lnTo>
                      <a:pt x="2237" y="1445"/>
                    </a:lnTo>
                    <a:lnTo>
                      <a:pt x="2242" y="1445"/>
                    </a:lnTo>
                    <a:lnTo>
                      <a:pt x="2247" y="1445"/>
                    </a:lnTo>
                    <a:lnTo>
                      <a:pt x="2252" y="1445"/>
                    </a:lnTo>
                    <a:lnTo>
                      <a:pt x="2257" y="1445"/>
                    </a:lnTo>
                    <a:lnTo>
                      <a:pt x="2262" y="1445"/>
                    </a:lnTo>
                    <a:lnTo>
                      <a:pt x="2267" y="1445"/>
                    </a:lnTo>
                    <a:lnTo>
                      <a:pt x="2272" y="1445"/>
                    </a:lnTo>
                    <a:lnTo>
                      <a:pt x="2277" y="1445"/>
                    </a:lnTo>
                    <a:lnTo>
                      <a:pt x="2282" y="1446"/>
                    </a:lnTo>
                    <a:lnTo>
                      <a:pt x="2287" y="1446"/>
                    </a:lnTo>
                    <a:lnTo>
                      <a:pt x="2292" y="1446"/>
                    </a:lnTo>
                    <a:lnTo>
                      <a:pt x="2297" y="1446"/>
                    </a:lnTo>
                    <a:lnTo>
                      <a:pt x="2302" y="1446"/>
                    </a:lnTo>
                    <a:lnTo>
                      <a:pt x="2307" y="1446"/>
                    </a:lnTo>
                    <a:lnTo>
                      <a:pt x="2312" y="1446"/>
                    </a:lnTo>
                    <a:lnTo>
                      <a:pt x="2317" y="1446"/>
                    </a:lnTo>
                    <a:lnTo>
                      <a:pt x="2322" y="1446"/>
                    </a:lnTo>
                    <a:lnTo>
                      <a:pt x="2327" y="1447"/>
                    </a:lnTo>
                    <a:lnTo>
                      <a:pt x="2332" y="1447"/>
                    </a:lnTo>
                    <a:lnTo>
                      <a:pt x="2337" y="1447"/>
                    </a:lnTo>
                    <a:lnTo>
                      <a:pt x="2342" y="1447"/>
                    </a:lnTo>
                    <a:lnTo>
                      <a:pt x="2347" y="1447"/>
                    </a:lnTo>
                    <a:lnTo>
                      <a:pt x="2352" y="1447"/>
                    </a:lnTo>
                    <a:lnTo>
                      <a:pt x="2357" y="1447"/>
                    </a:lnTo>
                    <a:lnTo>
                      <a:pt x="2362" y="1447"/>
                    </a:lnTo>
                    <a:lnTo>
                      <a:pt x="2367" y="1447"/>
                    </a:lnTo>
                    <a:lnTo>
                      <a:pt x="2372" y="1447"/>
                    </a:lnTo>
                    <a:lnTo>
                      <a:pt x="2377" y="1447"/>
                    </a:lnTo>
                    <a:lnTo>
                      <a:pt x="2382" y="1447"/>
                    </a:lnTo>
                    <a:lnTo>
                      <a:pt x="2387" y="1448"/>
                    </a:lnTo>
                    <a:lnTo>
                      <a:pt x="2392" y="1448"/>
                    </a:lnTo>
                    <a:lnTo>
                      <a:pt x="2397" y="1448"/>
                    </a:lnTo>
                    <a:lnTo>
                      <a:pt x="2401" y="1448"/>
                    </a:lnTo>
                    <a:lnTo>
                      <a:pt x="2407" y="1448"/>
                    </a:lnTo>
                    <a:lnTo>
                      <a:pt x="2412" y="1448"/>
                    </a:lnTo>
                    <a:lnTo>
                      <a:pt x="2417" y="1448"/>
                    </a:lnTo>
                    <a:lnTo>
                      <a:pt x="2422" y="1448"/>
                    </a:lnTo>
                    <a:lnTo>
                      <a:pt x="2426" y="1448"/>
                    </a:lnTo>
                    <a:lnTo>
                      <a:pt x="2432" y="1448"/>
                    </a:lnTo>
                    <a:lnTo>
                      <a:pt x="2437" y="1448"/>
                    </a:lnTo>
                    <a:lnTo>
                      <a:pt x="2442" y="1448"/>
                    </a:lnTo>
                    <a:lnTo>
                      <a:pt x="2446" y="1448"/>
                    </a:lnTo>
                    <a:lnTo>
                      <a:pt x="2451" y="1448"/>
                    </a:lnTo>
                    <a:lnTo>
                      <a:pt x="2457" y="1448"/>
                    </a:lnTo>
                    <a:lnTo>
                      <a:pt x="2462" y="1448"/>
                    </a:lnTo>
                    <a:lnTo>
                      <a:pt x="2467" y="1448"/>
                    </a:lnTo>
                    <a:lnTo>
                      <a:pt x="2471" y="1448"/>
                    </a:lnTo>
                    <a:lnTo>
                      <a:pt x="2476" y="1448"/>
                    </a:lnTo>
                    <a:lnTo>
                      <a:pt x="2481" y="1448"/>
                    </a:lnTo>
                    <a:lnTo>
                      <a:pt x="2487" y="1448"/>
                    </a:lnTo>
                    <a:lnTo>
                      <a:pt x="2492" y="1448"/>
                    </a:lnTo>
                    <a:lnTo>
                      <a:pt x="2496" y="1448"/>
                    </a:lnTo>
                    <a:lnTo>
                      <a:pt x="2501" y="1448"/>
                    </a:lnTo>
                    <a:lnTo>
                      <a:pt x="2506" y="1449"/>
                    </a:lnTo>
                    <a:lnTo>
                      <a:pt x="2512" y="1449"/>
                    </a:lnTo>
                    <a:lnTo>
                      <a:pt x="2516" y="1449"/>
                    </a:lnTo>
                    <a:lnTo>
                      <a:pt x="2521" y="1449"/>
                    </a:lnTo>
                    <a:lnTo>
                      <a:pt x="2526" y="1449"/>
                    </a:lnTo>
                    <a:lnTo>
                      <a:pt x="2531" y="1449"/>
                    </a:lnTo>
                    <a:lnTo>
                      <a:pt x="2537" y="1449"/>
                    </a:lnTo>
                    <a:lnTo>
                      <a:pt x="2541" y="1449"/>
                    </a:lnTo>
                    <a:lnTo>
                      <a:pt x="2546" y="1449"/>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0" name="Freeform 112">
                <a:extLst>
                  <a:ext uri="{FF2B5EF4-FFF2-40B4-BE49-F238E27FC236}">
                    <a16:creationId xmlns:a16="http://schemas.microsoft.com/office/drawing/2014/main" id="{00000000-0008-0000-0500-000096000000}"/>
                  </a:ext>
                </a:extLst>
              </xdr:cNvPr>
              <xdr:cNvSpPr>
                <a:spLocks/>
              </xdr:cNvSpPr>
            </xdr:nvSpPr>
            <xdr:spPr bwMode="auto">
              <a:xfrm>
                <a:off x="6499392" y="4992083"/>
                <a:ext cx="1232829" cy="11113"/>
              </a:xfrm>
              <a:custGeom>
                <a:avLst/>
                <a:gdLst>
                  <a:gd name="T0" fmla="*/ 2147483647 w 1718"/>
                  <a:gd name="T1" fmla="*/ 0 h 7"/>
                  <a:gd name="T2" fmla="*/ 2147483647 w 1718"/>
                  <a:gd name="T3" fmla="*/ 2147483647 h 7"/>
                  <a:gd name="T4" fmla="*/ 2147483647 w 1718"/>
                  <a:gd name="T5" fmla="*/ 2147483647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1"/>
                    </a:lnTo>
                    <a:lnTo>
                      <a:pt x="35" y="1"/>
                    </a:lnTo>
                    <a:lnTo>
                      <a:pt x="40" y="1"/>
                    </a:lnTo>
                    <a:lnTo>
                      <a:pt x="45" y="1"/>
                    </a:lnTo>
                    <a:lnTo>
                      <a:pt x="50" y="1"/>
                    </a:lnTo>
                    <a:lnTo>
                      <a:pt x="55" y="1"/>
                    </a:lnTo>
                    <a:lnTo>
                      <a:pt x="60" y="1"/>
                    </a:lnTo>
                    <a:lnTo>
                      <a:pt x="65" y="1"/>
                    </a:lnTo>
                    <a:lnTo>
                      <a:pt x="70" y="1"/>
                    </a:lnTo>
                    <a:lnTo>
                      <a:pt x="75" y="1"/>
                    </a:lnTo>
                    <a:lnTo>
                      <a:pt x="80" y="1"/>
                    </a:lnTo>
                    <a:lnTo>
                      <a:pt x="85" y="1"/>
                    </a:lnTo>
                    <a:lnTo>
                      <a:pt x="90" y="1"/>
                    </a:lnTo>
                    <a:lnTo>
                      <a:pt x="95" y="1"/>
                    </a:lnTo>
                    <a:lnTo>
                      <a:pt x="100" y="1"/>
                    </a:lnTo>
                    <a:lnTo>
                      <a:pt x="105" y="2"/>
                    </a:lnTo>
                    <a:lnTo>
                      <a:pt x="110" y="2"/>
                    </a:lnTo>
                    <a:lnTo>
                      <a:pt x="115" y="2"/>
                    </a:lnTo>
                    <a:lnTo>
                      <a:pt x="120" y="2"/>
                    </a:lnTo>
                    <a:lnTo>
                      <a:pt x="125" y="2"/>
                    </a:lnTo>
                    <a:lnTo>
                      <a:pt x="130" y="2"/>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3"/>
                    </a:lnTo>
                    <a:lnTo>
                      <a:pt x="359" y="3"/>
                    </a:lnTo>
                    <a:lnTo>
                      <a:pt x="364" y="3"/>
                    </a:lnTo>
                    <a:lnTo>
                      <a:pt x="369" y="3"/>
                    </a:lnTo>
                    <a:lnTo>
                      <a:pt x="374" y="3"/>
                    </a:lnTo>
                    <a:lnTo>
                      <a:pt x="379" y="3"/>
                    </a:lnTo>
                    <a:lnTo>
                      <a:pt x="384" y="3"/>
                    </a:lnTo>
                    <a:lnTo>
                      <a:pt x="389" y="3"/>
                    </a:lnTo>
                    <a:lnTo>
                      <a:pt x="394" y="3"/>
                    </a:lnTo>
                    <a:lnTo>
                      <a:pt x="399" y="3"/>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4"/>
                    </a:lnTo>
                    <a:lnTo>
                      <a:pt x="469" y="4"/>
                    </a:lnTo>
                    <a:lnTo>
                      <a:pt x="474" y="4"/>
                    </a:lnTo>
                    <a:lnTo>
                      <a:pt x="479" y="4"/>
                    </a:lnTo>
                    <a:lnTo>
                      <a:pt x="483" y="4"/>
                    </a:lnTo>
                    <a:lnTo>
                      <a:pt x="488" y="4"/>
                    </a:lnTo>
                    <a:lnTo>
                      <a:pt x="494" y="4"/>
                    </a:lnTo>
                    <a:lnTo>
                      <a:pt x="499" y="4"/>
                    </a:lnTo>
                    <a:lnTo>
                      <a:pt x="504" y="4"/>
                    </a:lnTo>
                    <a:lnTo>
                      <a:pt x="508" y="4"/>
                    </a:lnTo>
                    <a:lnTo>
                      <a:pt x="513" y="4"/>
                    </a:lnTo>
                    <a:lnTo>
                      <a:pt x="519" y="4"/>
                    </a:lnTo>
                    <a:lnTo>
                      <a:pt x="524" y="4"/>
                    </a:lnTo>
                    <a:lnTo>
                      <a:pt x="529" y="4"/>
                    </a:lnTo>
                    <a:lnTo>
                      <a:pt x="533" y="4"/>
                    </a:lnTo>
                    <a:lnTo>
                      <a:pt x="538" y="4"/>
                    </a:lnTo>
                    <a:lnTo>
                      <a:pt x="544" y="4"/>
                    </a:lnTo>
                    <a:lnTo>
                      <a:pt x="549" y="4"/>
                    </a:lnTo>
                    <a:lnTo>
                      <a:pt x="553" y="4"/>
                    </a:lnTo>
                    <a:lnTo>
                      <a:pt x="558" y="4"/>
                    </a:lnTo>
                    <a:lnTo>
                      <a:pt x="563" y="4"/>
                    </a:lnTo>
                    <a:lnTo>
                      <a:pt x="568" y="4"/>
                    </a:lnTo>
                    <a:lnTo>
                      <a:pt x="574" y="4"/>
                    </a:lnTo>
                    <a:lnTo>
                      <a:pt x="578" y="4"/>
                    </a:lnTo>
                    <a:lnTo>
                      <a:pt x="583" y="4"/>
                    </a:lnTo>
                    <a:lnTo>
                      <a:pt x="588" y="5"/>
                    </a:lnTo>
                    <a:lnTo>
                      <a:pt x="593" y="5"/>
                    </a:lnTo>
                    <a:lnTo>
                      <a:pt x="599" y="5"/>
                    </a:lnTo>
                    <a:lnTo>
                      <a:pt x="603" y="5"/>
                    </a:lnTo>
                    <a:lnTo>
                      <a:pt x="608" y="5"/>
                    </a:lnTo>
                    <a:lnTo>
                      <a:pt x="613" y="5"/>
                    </a:lnTo>
                    <a:lnTo>
                      <a:pt x="618" y="5"/>
                    </a:lnTo>
                    <a:lnTo>
                      <a:pt x="623" y="5"/>
                    </a:lnTo>
                    <a:lnTo>
                      <a:pt x="628" y="5"/>
                    </a:lnTo>
                    <a:lnTo>
                      <a:pt x="633" y="5"/>
                    </a:lnTo>
                    <a:lnTo>
                      <a:pt x="638" y="5"/>
                    </a:lnTo>
                    <a:lnTo>
                      <a:pt x="643" y="5"/>
                    </a:lnTo>
                    <a:lnTo>
                      <a:pt x="648" y="5"/>
                    </a:lnTo>
                    <a:lnTo>
                      <a:pt x="653" y="5"/>
                    </a:lnTo>
                    <a:lnTo>
                      <a:pt x="658" y="5"/>
                    </a:lnTo>
                    <a:lnTo>
                      <a:pt x="663" y="5"/>
                    </a:lnTo>
                    <a:lnTo>
                      <a:pt x="668" y="5"/>
                    </a:lnTo>
                    <a:lnTo>
                      <a:pt x="673" y="5"/>
                    </a:lnTo>
                    <a:lnTo>
                      <a:pt x="678" y="5"/>
                    </a:lnTo>
                    <a:lnTo>
                      <a:pt x="683" y="5"/>
                    </a:lnTo>
                    <a:lnTo>
                      <a:pt x="688" y="5"/>
                    </a:lnTo>
                    <a:lnTo>
                      <a:pt x="693" y="5"/>
                    </a:lnTo>
                    <a:lnTo>
                      <a:pt x="698" y="5"/>
                    </a:lnTo>
                    <a:lnTo>
                      <a:pt x="703" y="5"/>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5"/>
                    </a:lnTo>
                    <a:lnTo>
                      <a:pt x="1097" y="5"/>
                    </a:lnTo>
                    <a:lnTo>
                      <a:pt x="1102" y="5"/>
                    </a:lnTo>
                    <a:lnTo>
                      <a:pt x="1107" y="5"/>
                    </a:lnTo>
                    <a:lnTo>
                      <a:pt x="1112" y="5"/>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6"/>
                    </a:lnTo>
                    <a:lnTo>
                      <a:pt x="1182" y="6"/>
                    </a:lnTo>
                    <a:lnTo>
                      <a:pt x="1186" y="6"/>
                    </a:lnTo>
                    <a:lnTo>
                      <a:pt x="1191" y="6"/>
                    </a:lnTo>
                    <a:lnTo>
                      <a:pt x="1196" y="6"/>
                    </a:lnTo>
                    <a:lnTo>
                      <a:pt x="1201" y="6"/>
                    </a:lnTo>
                    <a:lnTo>
                      <a:pt x="1206" y="6"/>
                    </a:lnTo>
                    <a:lnTo>
                      <a:pt x="1211" y="6"/>
                    </a:lnTo>
                    <a:lnTo>
                      <a:pt x="1216" y="6"/>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7"/>
                    </a:lnTo>
                    <a:lnTo>
                      <a:pt x="1490" y="7"/>
                    </a:lnTo>
                    <a:lnTo>
                      <a:pt x="1495" y="7"/>
                    </a:lnTo>
                    <a:lnTo>
                      <a:pt x="1500" y="7"/>
                    </a:lnTo>
                    <a:lnTo>
                      <a:pt x="1505" y="7"/>
                    </a:lnTo>
                    <a:lnTo>
                      <a:pt x="1510" y="7"/>
                    </a:lnTo>
                    <a:lnTo>
                      <a:pt x="1515" y="7"/>
                    </a:lnTo>
                    <a:lnTo>
                      <a:pt x="1520" y="7"/>
                    </a:lnTo>
                    <a:lnTo>
                      <a:pt x="1525" y="7"/>
                    </a:lnTo>
                    <a:lnTo>
                      <a:pt x="1530" y="7"/>
                    </a:lnTo>
                    <a:lnTo>
                      <a:pt x="1535" y="6"/>
                    </a:lnTo>
                    <a:lnTo>
                      <a:pt x="1540" y="7"/>
                    </a:lnTo>
                    <a:lnTo>
                      <a:pt x="1545" y="7"/>
                    </a:lnTo>
                    <a:lnTo>
                      <a:pt x="1550" y="7"/>
                    </a:lnTo>
                    <a:lnTo>
                      <a:pt x="1555" y="7"/>
                    </a:lnTo>
                    <a:lnTo>
                      <a:pt x="1560" y="7"/>
                    </a:lnTo>
                    <a:lnTo>
                      <a:pt x="1565" y="7"/>
                    </a:lnTo>
                    <a:lnTo>
                      <a:pt x="1570" y="7"/>
                    </a:lnTo>
                    <a:lnTo>
                      <a:pt x="1575" y="7"/>
                    </a:lnTo>
                    <a:lnTo>
                      <a:pt x="1580" y="7"/>
                    </a:lnTo>
                    <a:lnTo>
                      <a:pt x="1585" y="7"/>
                    </a:lnTo>
                    <a:lnTo>
                      <a:pt x="1590" y="7"/>
                    </a:lnTo>
                    <a:lnTo>
                      <a:pt x="1595" y="7"/>
                    </a:lnTo>
                    <a:lnTo>
                      <a:pt x="1600" y="7"/>
                    </a:lnTo>
                    <a:lnTo>
                      <a:pt x="1605" y="7"/>
                    </a:lnTo>
                    <a:lnTo>
                      <a:pt x="1610" y="6"/>
                    </a:lnTo>
                    <a:lnTo>
                      <a:pt x="1615" y="6"/>
                    </a:lnTo>
                    <a:lnTo>
                      <a:pt x="1620" y="7"/>
                    </a:lnTo>
                    <a:lnTo>
                      <a:pt x="1625" y="7"/>
                    </a:lnTo>
                    <a:lnTo>
                      <a:pt x="1630" y="7"/>
                    </a:lnTo>
                    <a:lnTo>
                      <a:pt x="1635" y="7"/>
                    </a:lnTo>
                    <a:lnTo>
                      <a:pt x="1640" y="7"/>
                    </a:lnTo>
                    <a:lnTo>
                      <a:pt x="1645" y="7"/>
                    </a:lnTo>
                    <a:lnTo>
                      <a:pt x="1649" y="7"/>
                    </a:lnTo>
                    <a:lnTo>
                      <a:pt x="1655" y="7"/>
                    </a:lnTo>
                    <a:lnTo>
                      <a:pt x="1660" y="7"/>
                    </a:lnTo>
                    <a:lnTo>
                      <a:pt x="1665" y="7"/>
                    </a:lnTo>
                    <a:lnTo>
                      <a:pt x="1670" y="7"/>
                    </a:lnTo>
                    <a:lnTo>
                      <a:pt x="1674" y="7"/>
                    </a:lnTo>
                    <a:lnTo>
                      <a:pt x="1680" y="7"/>
                    </a:lnTo>
                    <a:lnTo>
                      <a:pt x="1685" y="7"/>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ysDashDotDot"/>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sp macro="" textlink="">
            <xdr:nvSpPr>
              <xdr:cNvPr id="151" name="Freeform 114">
                <a:extLst>
                  <a:ext uri="{FF2B5EF4-FFF2-40B4-BE49-F238E27FC236}">
                    <a16:creationId xmlns:a16="http://schemas.microsoft.com/office/drawing/2014/main" id="{00000000-0008-0000-0500-000097000000}"/>
                  </a:ext>
                </a:extLst>
              </xdr:cNvPr>
              <xdr:cNvSpPr>
                <a:spLocks/>
              </xdr:cNvSpPr>
            </xdr:nvSpPr>
            <xdr:spPr bwMode="auto">
              <a:xfrm>
                <a:off x="6499392" y="4992083"/>
                <a:ext cx="1232829" cy="11113"/>
              </a:xfrm>
              <a:custGeom>
                <a:avLst/>
                <a:gdLst>
                  <a:gd name="T0" fmla="*/ 2147483647 w 1718"/>
                  <a:gd name="T1" fmla="*/ 0 h 7"/>
                  <a:gd name="T2" fmla="*/ 2147483647 w 1718"/>
                  <a:gd name="T3" fmla="*/ 0 h 7"/>
                  <a:gd name="T4" fmla="*/ 2147483647 w 1718"/>
                  <a:gd name="T5" fmla="*/ 0 h 7"/>
                  <a:gd name="T6" fmla="*/ 2147483647 w 1718"/>
                  <a:gd name="T7" fmla="*/ 2147483647 h 7"/>
                  <a:gd name="T8" fmla="*/ 2147483647 w 1718"/>
                  <a:gd name="T9" fmla="*/ 2147483647 h 7"/>
                  <a:gd name="T10" fmla="*/ 2147483647 w 1718"/>
                  <a:gd name="T11" fmla="*/ 2147483647 h 7"/>
                  <a:gd name="T12" fmla="*/ 2147483647 w 1718"/>
                  <a:gd name="T13" fmla="*/ 2147483647 h 7"/>
                  <a:gd name="T14" fmla="*/ 2147483647 w 1718"/>
                  <a:gd name="T15" fmla="*/ 2147483647 h 7"/>
                  <a:gd name="T16" fmla="*/ 2147483647 w 1718"/>
                  <a:gd name="T17" fmla="*/ 2147483647 h 7"/>
                  <a:gd name="T18" fmla="*/ 2147483647 w 1718"/>
                  <a:gd name="T19" fmla="*/ 2147483647 h 7"/>
                  <a:gd name="T20" fmla="*/ 2147483647 w 1718"/>
                  <a:gd name="T21" fmla="*/ 2147483647 h 7"/>
                  <a:gd name="T22" fmla="*/ 2147483647 w 1718"/>
                  <a:gd name="T23" fmla="*/ 2147483647 h 7"/>
                  <a:gd name="T24" fmla="*/ 2147483647 w 1718"/>
                  <a:gd name="T25" fmla="*/ 2147483647 h 7"/>
                  <a:gd name="T26" fmla="*/ 2147483647 w 1718"/>
                  <a:gd name="T27" fmla="*/ 2147483647 h 7"/>
                  <a:gd name="T28" fmla="*/ 2147483647 w 1718"/>
                  <a:gd name="T29" fmla="*/ 2147483647 h 7"/>
                  <a:gd name="T30" fmla="*/ 2147483647 w 1718"/>
                  <a:gd name="T31" fmla="*/ 2147483647 h 7"/>
                  <a:gd name="T32" fmla="*/ 2147483647 w 1718"/>
                  <a:gd name="T33" fmla="*/ 2147483647 h 7"/>
                  <a:gd name="T34" fmla="*/ 2147483647 w 1718"/>
                  <a:gd name="T35" fmla="*/ 2147483647 h 7"/>
                  <a:gd name="T36" fmla="*/ 2147483647 w 1718"/>
                  <a:gd name="T37" fmla="*/ 2147483647 h 7"/>
                  <a:gd name="T38" fmla="*/ 2147483647 w 1718"/>
                  <a:gd name="T39" fmla="*/ 2147483647 h 7"/>
                  <a:gd name="T40" fmla="*/ 2147483647 w 1718"/>
                  <a:gd name="T41" fmla="*/ 2147483647 h 7"/>
                  <a:gd name="T42" fmla="*/ 2147483647 w 1718"/>
                  <a:gd name="T43" fmla="*/ 2147483647 h 7"/>
                  <a:gd name="T44" fmla="*/ 2147483647 w 1718"/>
                  <a:gd name="T45" fmla="*/ 2147483647 h 7"/>
                  <a:gd name="T46" fmla="*/ 2147483647 w 1718"/>
                  <a:gd name="T47" fmla="*/ 2147483647 h 7"/>
                  <a:gd name="T48" fmla="*/ 2147483647 w 1718"/>
                  <a:gd name="T49" fmla="*/ 2147483647 h 7"/>
                  <a:gd name="T50" fmla="*/ 2147483647 w 1718"/>
                  <a:gd name="T51" fmla="*/ 2147483647 h 7"/>
                  <a:gd name="T52" fmla="*/ 2147483647 w 1718"/>
                  <a:gd name="T53" fmla="*/ 2147483647 h 7"/>
                  <a:gd name="T54" fmla="*/ 2147483647 w 1718"/>
                  <a:gd name="T55" fmla="*/ 2147483647 h 7"/>
                  <a:gd name="T56" fmla="*/ 2147483647 w 1718"/>
                  <a:gd name="T57" fmla="*/ 2147483647 h 7"/>
                  <a:gd name="T58" fmla="*/ 2147483647 w 1718"/>
                  <a:gd name="T59" fmla="*/ 2147483647 h 7"/>
                  <a:gd name="T60" fmla="*/ 2147483647 w 1718"/>
                  <a:gd name="T61" fmla="*/ 2147483647 h 7"/>
                  <a:gd name="T62" fmla="*/ 2147483647 w 1718"/>
                  <a:gd name="T63" fmla="*/ 2147483647 h 7"/>
                  <a:gd name="T64" fmla="*/ 2147483647 w 1718"/>
                  <a:gd name="T65" fmla="*/ 2147483647 h 7"/>
                  <a:gd name="T66" fmla="*/ 2147483647 w 1718"/>
                  <a:gd name="T67" fmla="*/ 2147483647 h 7"/>
                  <a:gd name="T68" fmla="*/ 2147483647 w 1718"/>
                  <a:gd name="T69" fmla="*/ 2147483647 h 7"/>
                  <a:gd name="T70" fmla="*/ 2147483647 w 1718"/>
                  <a:gd name="T71" fmla="*/ 2147483647 h 7"/>
                  <a:gd name="T72" fmla="*/ 2147483647 w 1718"/>
                  <a:gd name="T73" fmla="*/ 2147483647 h 7"/>
                  <a:gd name="T74" fmla="*/ 2147483647 w 1718"/>
                  <a:gd name="T75" fmla="*/ 2147483647 h 7"/>
                  <a:gd name="T76" fmla="*/ 2147483647 w 1718"/>
                  <a:gd name="T77" fmla="*/ 2147483647 h 7"/>
                  <a:gd name="T78" fmla="*/ 2147483647 w 1718"/>
                  <a:gd name="T79" fmla="*/ 2147483647 h 7"/>
                  <a:gd name="T80" fmla="*/ 2147483647 w 1718"/>
                  <a:gd name="T81" fmla="*/ 2147483647 h 7"/>
                  <a:gd name="T82" fmla="*/ 2147483647 w 1718"/>
                  <a:gd name="T83" fmla="*/ 2147483647 h 7"/>
                  <a:gd name="T84" fmla="*/ 2147483647 w 1718"/>
                  <a:gd name="T85" fmla="*/ 2147483647 h 7"/>
                  <a:gd name="T86" fmla="*/ 2147483647 w 1718"/>
                  <a:gd name="T87" fmla="*/ 2147483647 h 7"/>
                  <a:gd name="T88" fmla="*/ 2147483647 w 1718"/>
                  <a:gd name="T89" fmla="*/ 2147483647 h 7"/>
                  <a:gd name="T90" fmla="*/ 2147483647 w 1718"/>
                  <a:gd name="T91" fmla="*/ 2147483647 h 7"/>
                  <a:gd name="T92" fmla="*/ 2147483647 w 1718"/>
                  <a:gd name="T93" fmla="*/ 2147483647 h 7"/>
                  <a:gd name="T94" fmla="*/ 2147483647 w 1718"/>
                  <a:gd name="T95" fmla="*/ 2147483647 h 7"/>
                  <a:gd name="T96" fmla="*/ 2147483647 w 1718"/>
                  <a:gd name="T97" fmla="*/ 2147483647 h 7"/>
                  <a:gd name="T98" fmla="*/ 2147483647 w 1718"/>
                  <a:gd name="T99" fmla="*/ 2147483647 h 7"/>
                  <a:gd name="T100" fmla="*/ 2147483647 w 1718"/>
                  <a:gd name="T101" fmla="*/ 2147483647 h 7"/>
                  <a:gd name="T102" fmla="*/ 2147483647 w 1718"/>
                  <a:gd name="T103" fmla="*/ 2147483647 h 7"/>
                  <a:gd name="T104" fmla="*/ 2147483647 w 1718"/>
                  <a:gd name="T105" fmla="*/ 2147483647 h 7"/>
                  <a:gd name="T106" fmla="*/ 2147483647 w 1718"/>
                  <a:gd name="T107" fmla="*/ 2147483647 h 7"/>
                  <a:gd name="T108" fmla="*/ 2147483647 w 1718"/>
                  <a:gd name="T109" fmla="*/ 2147483647 h 7"/>
                  <a:gd name="T110" fmla="*/ 2147483647 w 1718"/>
                  <a:gd name="T111" fmla="*/ 2147483647 h 7"/>
                  <a:gd name="T112" fmla="*/ 2147483647 w 1718"/>
                  <a:gd name="T113" fmla="*/ 2147483647 h 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1718" h="7">
                    <a:moveTo>
                      <a:pt x="0" y="0"/>
                    </a:moveTo>
                    <a:lnTo>
                      <a:pt x="5" y="0"/>
                    </a:lnTo>
                    <a:lnTo>
                      <a:pt x="10" y="0"/>
                    </a:lnTo>
                    <a:lnTo>
                      <a:pt x="15" y="0"/>
                    </a:lnTo>
                    <a:lnTo>
                      <a:pt x="20" y="0"/>
                    </a:lnTo>
                    <a:lnTo>
                      <a:pt x="25" y="0"/>
                    </a:lnTo>
                    <a:lnTo>
                      <a:pt x="30" y="0"/>
                    </a:lnTo>
                    <a:lnTo>
                      <a:pt x="35" y="0"/>
                    </a:lnTo>
                    <a:lnTo>
                      <a:pt x="40" y="0"/>
                    </a:lnTo>
                    <a:lnTo>
                      <a:pt x="45" y="0"/>
                    </a:lnTo>
                    <a:lnTo>
                      <a:pt x="50" y="0"/>
                    </a:lnTo>
                    <a:lnTo>
                      <a:pt x="55" y="0"/>
                    </a:lnTo>
                    <a:lnTo>
                      <a:pt x="60" y="0"/>
                    </a:lnTo>
                    <a:lnTo>
                      <a:pt x="65" y="0"/>
                    </a:lnTo>
                    <a:lnTo>
                      <a:pt x="70" y="0"/>
                    </a:lnTo>
                    <a:lnTo>
                      <a:pt x="75" y="0"/>
                    </a:lnTo>
                    <a:lnTo>
                      <a:pt x="80" y="0"/>
                    </a:lnTo>
                    <a:lnTo>
                      <a:pt x="85" y="0"/>
                    </a:lnTo>
                    <a:lnTo>
                      <a:pt x="90" y="1"/>
                    </a:lnTo>
                    <a:lnTo>
                      <a:pt x="95" y="1"/>
                    </a:lnTo>
                    <a:lnTo>
                      <a:pt x="100" y="1"/>
                    </a:lnTo>
                    <a:lnTo>
                      <a:pt x="105" y="1"/>
                    </a:lnTo>
                    <a:lnTo>
                      <a:pt x="110" y="1"/>
                    </a:lnTo>
                    <a:lnTo>
                      <a:pt x="115" y="1"/>
                    </a:lnTo>
                    <a:lnTo>
                      <a:pt x="120" y="1"/>
                    </a:lnTo>
                    <a:lnTo>
                      <a:pt x="125" y="1"/>
                    </a:lnTo>
                    <a:lnTo>
                      <a:pt x="130" y="1"/>
                    </a:lnTo>
                    <a:lnTo>
                      <a:pt x="135" y="2"/>
                    </a:lnTo>
                    <a:lnTo>
                      <a:pt x="140" y="2"/>
                    </a:lnTo>
                    <a:lnTo>
                      <a:pt x="145" y="2"/>
                    </a:lnTo>
                    <a:lnTo>
                      <a:pt x="150" y="2"/>
                    </a:lnTo>
                    <a:lnTo>
                      <a:pt x="155" y="2"/>
                    </a:lnTo>
                    <a:lnTo>
                      <a:pt x="160" y="2"/>
                    </a:lnTo>
                    <a:lnTo>
                      <a:pt x="165" y="2"/>
                    </a:lnTo>
                    <a:lnTo>
                      <a:pt x="170" y="2"/>
                    </a:lnTo>
                    <a:lnTo>
                      <a:pt x="175" y="2"/>
                    </a:lnTo>
                    <a:lnTo>
                      <a:pt x="180" y="2"/>
                    </a:lnTo>
                    <a:lnTo>
                      <a:pt x="184" y="2"/>
                    </a:lnTo>
                    <a:lnTo>
                      <a:pt x="190" y="2"/>
                    </a:lnTo>
                    <a:lnTo>
                      <a:pt x="195" y="2"/>
                    </a:lnTo>
                    <a:lnTo>
                      <a:pt x="200" y="2"/>
                    </a:lnTo>
                    <a:lnTo>
                      <a:pt x="204" y="2"/>
                    </a:lnTo>
                    <a:lnTo>
                      <a:pt x="209" y="2"/>
                    </a:lnTo>
                    <a:lnTo>
                      <a:pt x="215" y="2"/>
                    </a:lnTo>
                    <a:lnTo>
                      <a:pt x="220" y="2"/>
                    </a:lnTo>
                    <a:lnTo>
                      <a:pt x="225" y="2"/>
                    </a:lnTo>
                    <a:lnTo>
                      <a:pt x="229" y="2"/>
                    </a:lnTo>
                    <a:lnTo>
                      <a:pt x="234" y="2"/>
                    </a:lnTo>
                    <a:lnTo>
                      <a:pt x="240" y="2"/>
                    </a:lnTo>
                    <a:lnTo>
                      <a:pt x="245" y="2"/>
                    </a:lnTo>
                    <a:lnTo>
                      <a:pt x="250" y="2"/>
                    </a:lnTo>
                    <a:lnTo>
                      <a:pt x="254" y="2"/>
                    </a:lnTo>
                    <a:lnTo>
                      <a:pt x="259" y="2"/>
                    </a:lnTo>
                    <a:lnTo>
                      <a:pt x="264" y="2"/>
                    </a:lnTo>
                    <a:lnTo>
                      <a:pt x="270" y="2"/>
                    </a:lnTo>
                    <a:lnTo>
                      <a:pt x="274" y="2"/>
                    </a:lnTo>
                    <a:lnTo>
                      <a:pt x="279" y="2"/>
                    </a:lnTo>
                    <a:lnTo>
                      <a:pt x="284" y="2"/>
                    </a:lnTo>
                    <a:lnTo>
                      <a:pt x="289" y="2"/>
                    </a:lnTo>
                    <a:lnTo>
                      <a:pt x="295" y="2"/>
                    </a:lnTo>
                    <a:lnTo>
                      <a:pt x="299" y="2"/>
                    </a:lnTo>
                    <a:lnTo>
                      <a:pt x="304" y="2"/>
                    </a:lnTo>
                    <a:lnTo>
                      <a:pt x="309" y="2"/>
                    </a:lnTo>
                    <a:lnTo>
                      <a:pt x="314" y="2"/>
                    </a:lnTo>
                    <a:lnTo>
                      <a:pt x="320" y="2"/>
                    </a:lnTo>
                    <a:lnTo>
                      <a:pt x="324" y="2"/>
                    </a:lnTo>
                    <a:lnTo>
                      <a:pt x="329" y="2"/>
                    </a:lnTo>
                    <a:lnTo>
                      <a:pt x="334" y="2"/>
                    </a:lnTo>
                    <a:lnTo>
                      <a:pt x="339" y="2"/>
                    </a:lnTo>
                    <a:lnTo>
                      <a:pt x="344" y="2"/>
                    </a:lnTo>
                    <a:lnTo>
                      <a:pt x="349" y="2"/>
                    </a:lnTo>
                    <a:lnTo>
                      <a:pt x="354" y="2"/>
                    </a:lnTo>
                    <a:lnTo>
                      <a:pt x="359" y="2"/>
                    </a:lnTo>
                    <a:lnTo>
                      <a:pt x="364" y="2"/>
                    </a:lnTo>
                    <a:lnTo>
                      <a:pt x="369" y="2"/>
                    </a:lnTo>
                    <a:lnTo>
                      <a:pt x="374" y="2"/>
                    </a:lnTo>
                    <a:lnTo>
                      <a:pt x="379" y="2"/>
                    </a:lnTo>
                    <a:lnTo>
                      <a:pt x="384" y="2"/>
                    </a:lnTo>
                    <a:lnTo>
                      <a:pt x="389" y="2"/>
                    </a:lnTo>
                    <a:lnTo>
                      <a:pt x="394" y="2"/>
                    </a:lnTo>
                    <a:lnTo>
                      <a:pt x="399" y="2"/>
                    </a:lnTo>
                    <a:lnTo>
                      <a:pt x="404" y="3"/>
                    </a:lnTo>
                    <a:lnTo>
                      <a:pt x="409" y="3"/>
                    </a:lnTo>
                    <a:lnTo>
                      <a:pt x="414" y="3"/>
                    </a:lnTo>
                    <a:lnTo>
                      <a:pt x="419" y="3"/>
                    </a:lnTo>
                    <a:lnTo>
                      <a:pt x="424" y="3"/>
                    </a:lnTo>
                    <a:lnTo>
                      <a:pt x="429" y="3"/>
                    </a:lnTo>
                    <a:lnTo>
                      <a:pt x="434" y="3"/>
                    </a:lnTo>
                    <a:lnTo>
                      <a:pt x="439" y="3"/>
                    </a:lnTo>
                    <a:lnTo>
                      <a:pt x="444" y="3"/>
                    </a:lnTo>
                    <a:lnTo>
                      <a:pt x="449" y="3"/>
                    </a:lnTo>
                    <a:lnTo>
                      <a:pt x="454" y="3"/>
                    </a:lnTo>
                    <a:lnTo>
                      <a:pt x="459" y="3"/>
                    </a:lnTo>
                    <a:lnTo>
                      <a:pt x="464" y="3"/>
                    </a:lnTo>
                    <a:lnTo>
                      <a:pt x="469" y="3"/>
                    </a:lnTo>
                    <a:lnTo>
                      <a:pt x="474" y="3"/>
                    </a:lnTo>
                    <a:lnTo>
                      <a:pt x="479" y="3"/>
                    </a:lnTo>
                    <a:lnTo>
                      <a:pt x="483" y="3"/>
                    </a:lnTo>
                    <a:lnTo>
                      <a:pt x="488" y="3"/>
                    </a:lnTo>
                    <a:lnTo>
                      <a:pt x="494" y="3"/>
                    </a:lnTo>
                    <a:lnTo>
                      <a:pt x="499" y="3"/>
                    </a:lnTo>
                    <a:lnTo>
                      <a:pt x="504" y="3"/>
                    </a:lnTo>
                    <a:lnTo>
                      <a:pt x="508" y="3"/>
                    </a:lnTo>
                    <a:lnTo>
                      <a:pt x="513" y="3"/>
                    </a:lnTo>
                    <a:lnTo>
                      <a:pt x="519" y="4"/>
                    </a:lnTo>
                    <a:lnTo>
                      <a:pt x="524" y="3"/>
                    </a:lnTo>
                    <a:lnTo>
                      <a:pt x="529" y="3"/>
                    </a:lnTo>
                    <a:lnTo>
                      <a:pt x="533" y="3"/>
                    </a:lnTo>
                    <a:lnTo>
                      <a:pt x="538" y="4"/>
                    </a:lnTo>
                    <a:lnTo>
                      <a:pt x="544" y="4"/>
                    </a:lnTo>
                    <a:lnTo>
                      <a:pt x="549" y="4"/>
                    </a:lnTo>
                    <a:lnTo>
                      <a:pt x="553" y="4"/>
                    </a:lnTo>
                    <a:lnTo>
                      <a:pt x="558" y="4"/>
                    </a:lnTo>
                    <a:lnTo>
                      <a:pt x="563" y="4"/>
                    </a:lnTo>
                    <a:lnTo>
                      <a:pt x="568" y="4"/>
                    </a:lnTo>
                    <a:lnTo>
                      <a:pt x="574" y="4"/>
                    </a:lnTo>
                    <a:lnTo>
                      <a:pt x="578" y="4"/>
                    </a:lnTo>
                    <a:lnTo>
                      <a:pt x="583" y="4"/>
                    </a:lnTo>
                    <a:lnTo>
                      <a:pt x="588" y="4"/>
                    </a:lnTo>
                    <a:lnTo>
                      <a:pt x="593" y="4"/>
                    </a:lnTo>
                    <a:lnTo>
                      <a:pt x="599" y="4"/>
                    </a:lnTo>
                    <a:lnTo>
                      <a:pt x="603" y="4"/>
                    </a:lnTo>
                    <a:lnTo>
                      <a:pt x="608" y="4"/>
                    </a:lnTo>
                    <a:lnTo>
                      <a:pt x="613" y="4"/>
                    </a:lnTo>
                    <a:lnTo>
                      <a:pt x="618" y="4"/>
                    </a:lnTo>
                    <a:lnTo>
                      <a:pt x="623" y="4"/>
                    </a:lnTo>
                    <a:lnTo>
                      <a:pt x="628" y="4"/>
                    </a:lnTo>
                    <a:lnTo>
                      <a:pt x="633" y="4"/>
                    </a:lnTo>
                    <a:lnTo>
                      <a:pt x="638" y="4"/>
                    </a:lnTo>
                    <a:lnTo>
                      <a:pt x="643" y="4"/>
                    </a:lnTo>
                    <a:lnTo>
                      <a:pt x="648" y="4"/>
                    </a:lnTo>
                    <a:lnTo>
                      <a:pt x="653" y="4"/>
                    </a:lnTo>
                    <a:lnTo>
                      <a:pt x="658" y="4"/>
                    </a:lnTo>
                    <a:lnTo>
                      <a:pt x="663" y="4"/>
                    </a:lnTo>
                    <a:lnTo>
                      <a:pt x="668" y="4"/>
                    </a:lnTo>
                    <a:lnTo>
                      <a:pt x="673" y="5"/>
                    </a:lnTo>
                    <a:lnTo>
                      <a:pt x="678" y="5"/>
                    </a:lnTo>
                    <a:lnTo>
                      <a:pt x="683" y="5"/>
                    </a:lnTo>
                    <a:lnTo>
                      <a:pt x="688" y="4"/>
                    </a:lnTo>
                    <a:lnTo>
                      <a:pt x="693" y="4"/>
                    </a:lnTo>
                    <a:lnTo>
                      <a:pt x="698" y="4"/>
                    </a:lnTo>
                    <a:lnTo>
                      <a:pt x="703" y="4"/>
                    </a:lnTo>
                    <a:lnTo>
                      <a:pt x="708" y="5"/>
                    </a:lnTo>
                    <a:lnTo>
                      <a:pt x="713" y="5"/>
                    </a:lnTo>
                    <a:lnTo>
                      <a:pt x="718" y="5"/>
                    </a:lnTo>
                    <a:lnTo>
                      <a:pt x="723" y="5"/>
                    </a:lnTo>
                    <a:lnTo>
                      <a:pt x="728" y="5"/>
                    </a:lnTo>
                    <a:lnTo>
                      <a:pt x="733" y="5"/>
                    </a:lnTo>
                    <a:lnTo>
                      <a:pt x="738" y="5"/>
                    </a:lnTo>
                    <a:lnTo>
                      <a:pt x="743" y="5"/>
                    </a:lnTo>
                    <a:lnTo>
                      <a:pt x="748" y="5"/>
                    </a:lnTo>
                    <a:lnTo>
                      <a:pt x="753" y="5"/>
                    </a:lnTo>
                    <a:lnTo>
                      <a:pt x="758" y="5"/>
                    </a:lnTo>
                    <a:lnTo>
                      <a:pt x="762" y="5"/>
                    </a:lnTo>
                    <a:lnTo>
                      <a:pt x="768" y="5"/>
                    </a:lnTo>
                    <a:lnTo>
                      <a:pt x="773" y="5"/>
                    </a:lnTo>
                    <a:lnTo>
                      <a:pt x="778" y="5"/>
                    </a:lnTo>
                    <a:lnTo>
                      <a:pt x="783" y="5"/>
                    </a:lnTo>
                    <a:lnTo>
                      <a:pt x="787" y="5"/>
                    </a:lnTo>
                    <a:lnTo>
                      <a:pt x="792" y="5"/>
                    </a:lnTo>
                    <a:lnTo>
                      <a:pt x="798" y="5"/>
                    </a:lnTo>
                    <a:lnTo>
                      <a:pt x="803" y="5"/>
                    </a:lnTo>
                    <a:lnTo>
                      <a:pt x="808" y="5"/>
                    </a:lnTo>
                    <a:lnTo>
                      <a:pt x="812" y="5"/>
                    </a:lnTo>
                    <a:lnTo>
                      <a:pt x="817" y="5"/>
                    </a:lnTo>
                    <a:lnTo>
                      <a:pt x="823" y="5"/>
                    </a:lnTo>
                    <a:lnTo>
                      <a:pt x="828" y="5"/>
                    </a:lnTo>
                    <a:lnTo>
                      <a:pt x="832" y="5"/>
                    </a:lnTo>
                    <a:lnTo>
                      <a:pt x="837" y="5"/>
                    </a:lnTo>
                    <a:lnTo>
                      <a:pt x="842" y="5"/>
                    </a:lnTo>
                    <a:lnTo>
                      <a:pt x="848" y="5"/>
                    </a:lnTo>
                    <a:lnTo>
                      <a:pt x="853" y="5"/>
                    </a:lnTo>
                    <a:lnTo>
                      <a:pt x="857" y="5"/>
                    </a:lnTo>
                    <a:lnTo>
                      <a:pt x="862" y="5"/>
                    </a:lnTo>
                    <a:lnTo>
                      <a:pt x="867" y="5"/>
                    </a:lnTo>
                    <a:lnTo>
                      <a:pt x="872" y="5"/>
                    </a:lnTo>
                    <a:lnTo>
                      <a:pt x="878" y="5"/>
                    </a:lnTo>
                    <a:lnTo>
                      <a:pt x="882" y="5"/>
                    </a:lnTo>
                    <a:lnTo>
                      <a:pt x="887" y="5"/>
                    </a:lnTo>
                    <a:lnTo>
                      <a:pt x="892" y="5"/>
                    </a:lnTo>
                    <a:lnTo>
                      <a:pt x="897" y="5"/>
                    </a:lnTo>
                    <a:lnTo>
                      <a:pt x="902" y="5"/>
                    </a:lnTo>
                    <a:lnTo>
                      <a:pt x="907" y="5"/>
                    </a:lnTo>
                    <a:lnTo>
                      <a:pt x="912" y="5"/>
                    </a:lnTo>
                    <a:lnTo>
                      <a:pt x="917" y="5"/>
                    </a:lnTo>
                    <a:lnTo>
                      <a:pt x="922" y="5"/>
                    </a:lnTo>
                    <a:lnTo>
                      <a:pt x="927" y="5"/>
                    </a:lnTo>
                    <a:lnTo>
                      <a:pt x="932" y="5"/>
                    </a:lnTo>
                    <a:lnTo>
                      <a:pt x="937" y="5"/>
                    </a:lnTo>
                    <a:lnTo>
                      <a:pt x="942" y="5"/>
                    </a:lnTo>
                    <a:lnTo>
                      <a:pt x="947" y="5"/>
                    </a:lnTo>
                    <a:lnTo>
                      <a:pt x="952" y="5"/>
                    </a:lnTo>
                    <a:lnTo>
                      <a:pt x="957" y="5"/>
                    </a:lnTo>
                    <a:lnTo>
                      <a:pt x="962" y="5"/>
                    </a:lnTo>
                    <a:lnTo>
                      <a:pt x="967" y="5"/>
                    </a:lnTo>
                    <a:lnTo>
                      <a:pt x="972" y="5"/>
                    </a:lnTo>
                    <a:lnTo>
                      <a:pt x="977" y="5"/>
                    </a:lnTo>
                    <a:lnTo>
                      <a:pt x="982" y="5"/>
                    </a:lnTo>
                    <a:lnTo>
                      <a:pt x="987" y="5"/>
                    </a:lnTo>
                    <a:lnTo>
                      <a:pt x="992" y="5"/>
                    </a:lnTo>
                    <a:lnTo>
                      <a:pt x="997" y="5"/>
                    </a:lnTo>
                    <a:lnTo>
                      <a:pt x="1002" y="5"/>
                    </a:lnTo>
                    <a:lnTo>
                      <a:pt x="1007" y="5"/>
                    </a:lnTo>
                    <a:lnTo>
                      <a:pt x="1012" y="5"/>
                    </a:lnTo>
                    <a:lnTo>
                      <a:pt x="1017" y="5"/>
                    </a:lnTo>
                    <a:lnTo>
                      <a:pt x="1022" y="5"/>
                    </a:lnTo>
                    <a:lnTo>
                      <a:pt x="1027" y="5"/>
                    </a:lnTo>
                    <a:lnTo>
                      <a:pt x="1032" y="5"/>
                    </a:lnTo>
                    <a:lnTo>
                      <a:pt x="1037" y="5"/>
                    </a:lnTo>
                    <a:lnTo>
                      <a:pt x="1042" y="5"/>
                    </a:lnTo>
                    <a:lnTo>
                      <a:pt x="1047" y="5"/>
                    </a:lnTo>
                    <a:lnTo>
                      <a:pt x="1052" y="5"/>
                    </a:lnTo>
                    <a:lnTo>
                      <a:pt x="1057" y="5"/>
                    </a:lnTo>
                    <a:lnTo>
                      <a:pt x="1062" y="5"/>
                    </a:lnTo>
                    <a:lnTo>
                      <a:pt x="1066" y="5"/>
                    </a:lnTo>
                    <a:lnTo>
                      <a:pt x="1072" y="5"/>
                    </a:lnTo>
                    <a:lnTo>
                      <a:pt x="1077" y="5"/>
                    </a:lnTo>
                    <a:lnTo>
                      <a:pt x="1082" y="5"/>
                    </a:lnTo>
                    <a:lnTo>
                      <a:pt x="1087" y="5"/>
                    </a:lnTo>
                    <a:lnTo>
                      <a:pt x="1091" y="6"/>
                    </a:lnTo>
                    <a:lnTo>
                      <a:pt x="1097" y="6"/>
                    </a:lnTo>
                    <a:lnTo>
                      <a:pt x="1102" y="6"/>
                    </a:lnTo>
                    <a:lnTo>
                      <a:pt x="1107" y="6"/>
                    </a:lnTo>
                    <a:lnTo>
                      <a:pt x="1112" y="6"/>
                    </a:lnTo>
                    <a:lnTo>
                      <a:pt x="1116" y="5"/>
                    </a:lnTo>
                    <a:lnTo>
                      <a:pt x="1121" y="5"/>
                    </a:lnTo>
                    <a:lnTo>
                      <a:pt x="1127" y="5"/>
                    </a:lnTo>
                    <a:lnTo>
                      <a:pt x="1132" y="5"/>
                    </a:lnTo>
                    <a:lnTo>
                      <a:pt x="1136" y="5"/>
                    </a:lnTo>
                    <a:lnTo>
                      <a:pt x="1141" y="5"/>
                    </a:lnTo>
                    <a:lnTo>
                      <a:pt x="1146" y="5"/>
                    </a:lnTo>
                    <a:lnTo>
                      <a:pt x="1152" y="5"/>
                    </a:lnTo>
                    <a:lnTo>
                      <a:pt x="1157" y="5"/>
                    </a:lnTo>
                    <a:lnTo>
                      <a:pt x="1161" y="5"/>
                    </a:lnTo>
                    <a:lnTo>
                      <a:pt x="1166" y="5"/>
                    </a:lnTo>
                    <a:lnTo>
                      <a:pt x="1171" y="5"/>
                    </a:lnTo>
                    <a:lnTo>
                      <a:pt x="1177" y="5"/>
                    </a:lnTo>
                    <a:lnTo>
                      <a:pt x="1182" y="5"/>
                    </a:lnTo>
                    <a:lnTo>
                      <a:pt x="1186" y="6"/>
                    </a:lnTo>
                    <a:lnTo>
                      <a:pt x="1191" y="6"/>
                    </a:lnTo>
                    <a:lnTo>
                      <a:pt x="1196" y="6"/>
                    </a:lnTo>
                    <a:lnTo>
                      <a:pt x="1201" y="6"/>
                    </a:lnTo>
                    <a:lnTo>
                      <a:pt x="1206" y="6"/>
                    </a:lnTo>
                    <a:lnTo>
                      <a:pt x="1211" y="5"/>
                    </a:lnTo>
                    <a:lnTo>
                      <a:pt x="1216" y="5"/>
                    </a:lnTo>
                    <a:lnTo>
                      <a:pt x="1221" y="6"/>
                    </a:lnTo>
                    <a:lnTo>
                      <a:pt x="1226" y="6"/>
                    </a:lnTo>
                    <a:lnTo>
                      <a:pt x="1231" y="6"/>
                    </a:lnTo>
                    <a:lnTo>
                      <a:pt x="1236" y="6"/>
                    </a:lnTo>
                    <a:lnTo>
                      <a:pt x="1241" y="6"/>
                    </a:lnTo>
                    <a:lnTo>
                      <a:pt x="1246" y="6"/>
                    </a:lnTo>
                    <a:lnTo>
                      <a:pt x="1251" y="6"/>
                    </a:lnTo>
                    <a:lnTo>
                      <a:pt x="1256" y="6"/>
                    </a:lnTo>
                    <a:lnTo>
                      <a:pt x="1261" y="6"/>
                    </a:lnTo>
                    <a:lnTo>
                      <a:pt x="1266" y="6"/>
                    </a:lnTo>
                    <a:lnTo>
                      <a:pt x="1271" y="6"/>
                    </a:lnTo>
                    <a:lnTo>
                      <a:pt x="1276" y="6"/>
                    </a:lnTo>
                    <a:lnTo>
                      <a:pt x="1281" y="6"/>
                    </a:lnTo>
                    <a:lnTo>
                      <a:pt x="1286" y="6"/>
                    </a:lnTo>
                    <a:lnTo>
                      <a:pt x="1291" y="6"/>
                    </a:lnTo>
                    <a:lnTo>
                      <a:pt x="1296" y="6"/>
                    </a:lnTo>
                    <a:lnTo>
                      <a:pt x="1301" y="6"/>
                    </a:lnTo>
                    <a:lnTo>
                      <a:pt x="1306" y="6"/>
                    </a:lnTo>
                    <a:lnTo>
                      <a:pt x="1311" y="6"/>
                    </a:lnTo>
                    <a:lnTo>
                      <a:pt x="1316" y="6"/>
                    </a:lnTo>
                    <a:lnTo>
                      <a:pt x="1321" y="6"/>
                    </a:lnTo>
                    <a:lnTo>
                      <a:pt x="1326" y="6"/>
                    </a:lnTo>
                    <a:lnTo>
                      <a:pt x="1331" y="6"/>
                    </a:lnTo>
                    <a:lnTo>
                      <a:pt x="1336" y="6"/>
                    </a:lnTo>
                    <a:lnTo>
                      <a:pt x="1341" y="6"/>
                    </a:lnTo>
                    <a:lnTo>
                      <a:pt x="1345" y="6"/>
                    </a:lnTo>
                    <a:lnTo>
                      <a:pt x="1351" y="6"/>
                    </a:lnTo>
                    <a:lnTo>
                      <a:pt x="1356" y="6"/>
                    </a:lnTo>
                    <a:lnTo>
                      <a:pt x="1361" y="6"/>
                    </a:lnTo>
                    <a:lnTo>
                      <a:pt x="1366" y="6"/>
                    </a:lnTo>
                    <a:lnTo>
                      <a:pt x="1370" y="6"/>
                    </a:lnTo>
                    <a:lnTo>
                      <a:pt x="1376" y="6"/>
                    </a:lnTo>
                    <a:lnTo>
                      <a:pt x="1381" y="6"/>
                    </a:lnTo>
                    <a:lnTo>
                      <a:pt x="1386" y="6"/>
                    </a:lnTo>
                    <a:lnTo>
                      <a:pt x="1391" y="6"/>
                    </a:lnTo>
                    <a:lnTo>
                      <a:pt x="1395" y="6"/>
                    </a:lnTo>
                    <a:lnTo>
                      <a:pt x="1401" y="6"/>
                    </a:lnTo>
                    <a:lnTo>
                      <a:pt x="1406" y="6"/>
                    </a:lnTo>
                    <a:lnTo>
                      <a:pt x="1411" y="6"/>
                    </a:lnTo>
                    <a:lnTo>
                      <a:pt x="1415" y="6"/>
                    </a:lnTo>
                    <a:lnTo>
                      <a:pt x="1420" y="6"/>
                    </a:lnTo>
                    <a:lnTo>
                      <a:pt x="1425" y="6"/>
                    </a:lnTo>
                    <a:lnTo>
                      <a:pt x="1431" y="6"/>
                    </a:lnTo>
                    <a:lnTo>
                      <a:pt x="1436" y="6"/>
                    </a:lnTo>
                    <a:lnTo>
                      <a:pt x="1440" y="6"/>
                    </a:lnTo>
                    <a:lnTo>
                      <a:pt x="1445" y="6"/>
                    </a:lnTo>
                    <a:lnTo>
                      <a:pt x="1450" y="6"/>
                    </a:lnTo>
                    <a:lnTo>
                      <a:pt x="1456" y="6"/>
                    </a:lnTo>
                    <a:lnTo>
                      <a:pt x="1461" y="6"/>
                    </a:lnTo>
                    <a:lnTo>
                      <a:pt x="1465" y="6"/>
                    </a:lnTo>
                    <a:lnTo>
                      <a:pt x="1470" y="6"/>
                    </a:lnTo>
                    <a:lnTo>
                      <a:pt x="1475" y="6"/>
                    </a:lnTo>
                    <a:lnTo>
                      <a:pt x="1481" y="6"/>
                    </a:lnTo>
                    <a:lnTo>
                      <a:pt x="1485" y="6"/>
                    </a:lnTo>
                    <a:lnTo>
                      <a:pt x="1490" y="6"/>
                    </a:lnTo>
                    <a:lnTo>
                      <a:pt x="1495" y="6"/>
                    </a:lnTo>
                    <a:lnTo>
                      <a:pt x="1500" y="6"/>
                    </a:lnTo>
                    <a:lnTo>
                      <a:pt x="1505" y="6"/>
                    </a:lnTo>
                    <a:lnTo>
                      <a:pt x="1510" y="6"/>
                    </a:lnTo>
                    <a:lnTo>
                      <a:pt x="1515" y="6"/>
                    </a:lnTo>
                    <a:lnTo>
                      <a:pt x="1520" y="6"/>
                    </a:lnTo>
                    <a:lnTo>
                      <a:pt x="1525" y="6"/>
                    </a:lnTo>
                    <a:lnTo>
                      <a:pt x="1530" y="6"/>
                    </a:lnTo>
                    <a:lnTo>
                      <a:pt x="1535" y="6"/>
                    </a:lnTo>
                    <a:lnTo>
                      <a:pt x="1540" y="7"/>
                    </a:lnTo>
                    <a:lnTo>
                      <a:pt x="1545" y="7"/>
                    </a:lnTo>
                    <a:lnTo>
                      <a:pt x="1550" y="7"/>
                    </a:lnTo>
                    <a:lnTo>
                      <a:pt x="1555" y="7"/>
                    </a:lnTo>
                    <a:lnTo>
                      <a:pt x="1560" y="7"/>
                    </a:lnTo>
                    <a:lnTo>
                      <a:pt x="1565" y="6"/>
                    </a:lnTo>
                    <a:lnTo>
                      <a:pt x="1570" y="6"/>
                    </a:lnTo>
                    <a:lnTo>
                      <a:pt x="1575" y="6"/>
                    </a:lnTo>
                    <a:lnTo>
                      <a:pt x="1580" y="7"/>
                    </a:lnTo>
                    <a:lnTo>
                      <a:pt x="1585" y="7"/>
                    </a:lnTo>
                    <a:lnTo>
                      <a:pt x="1590" y="7"/>
                    </a:lnTo>
                    <a:lnTo>
                      <a:pt x="1595" y="7"/>
                    </a:lnTo>
                    <a:lnTo>
                      <a:pt x="1600" y="7"/>
                    </a:lnTo>
                    <a:lnTo>
                      <a:pt x="1605" y="7"/>
                    </a:lnTo>
                    <a:lnTo>
                      <a:pt x="1610" y="7"/>
                    </a:lnTo>
                    <a:lnTo>
                      <a:pt x="1615" y="7"/>
                    </a:lnTo>
                    <a:lnTo>
                      <a:pt x="1620" y="7"/>
                    </a:lnTo>
                    <a:lnTo>
                      <a:pt x="1625" y="6"/>
                    </a:lnTo>
                    <a:lnTo>
                      <a:pt x="1630" y="6"/>
                    </a:lnTo>
                    <a:lnTo>
                      <a:pt x="1635" y="6"/>
                    </a:lnTo>
                    <a:lnTo>
                      <a:pt x="1640" y="6"/>
                    </a:lnTo>
                    <a:lnTo>
                      <a:pt x="1645" y="6"/>
                    </a:lnTo>
                    <a:lnTo>
                      <a:pt x="1649" y="6"/>
                    </a:lnTo>
                    <a:lnTo>
                      <a:pt x="1655" y="6"/>
                    </a:lnTo>
                    <a:lnTo>
                      <a:pt x="1660" y="7"/>
                    </a:lnTo>
                    <a:lnTo>
                      <a:pt x="1665" y="7"/>
                    </a:lnTo>
                    <a:lnTo>
                      <a:pt x="1670" y="7"/>
                    </a:lnTo>
                    <a:lnTo>
                      <a:pt x="1674" y="6"/>
                    </a:lnTo>
                    <a:lnTo>
                      <a:pt x="1680" y="7"/>
                    </a:lnTo>
                    <a:lnTo>
                      <a:pt x="1685" y="6"/>
                    </a:lnTo>
                    <a:lnTo>
                      <a:pt x="1690" y="7"/>
                    </a:lnTo>
                    <a:lnTo>
                      <a:pt x="1694" y="7"/>
                    </a:lnTo>
                    <a:lnTo>
                      <a:pt x="1699" y="7"/>
                    </a:lnTo>
                    <a:lnTo>
                      <a:pt x="1705" y="7"/>
                    </a:lnTo>
                    <a:lnTo>
                      <a:pt x="1710" y="7"/>
                    </a:lnTo>
                    <a:lnTo>
                      <a:pt x="1715" y="7"/>
                    </a:lnTo>
                    <a:lnTo>
                      <a:pt x="1718" y="7"/>
                    </a:lnTo>
                  </a:path>
                </a:pathLst>
              </a:custGeom>
              <a:noFill/>
              <a:ln w="1588">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wrap="square"/>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endParaRPr lang="en-GB"/>
              </a:p>
            </xdr:txBody>
          </xdr:sp>
        </xdr:grpSp>
      </xdr:grpSp>
      <xdr:sp macro="" textlink="">
        <xdr:nvSpPr>
          <xdr:cNvPr id="127" name="TextBox 4">
            <a:extLst>
              <a:ext uri="{FF2B5EF4-FFF2-40B4-BE49-F238E27FC236}">
                <a16:creationId xmlns:a16="http://schemas.microsoft.com/office/drawing/2014/main" id="{00000000-0008-0000-0500-00007F000000}"/>
              </a:ext>
            </a:extLst>
          </xdr:cNvPr>
          <xdr:cNvSpPr txBox="1"/>
        </xdr:nvSpPr>
        <xdr:spPr>
          <a:xfrm>
            <a:off x="6096000" y="3152001"/>
            <a:ext cx="795411"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chemeClr val="accent2"/>
                </a:solidFill>
                <a:cs typeface="Arial" panose="020B0604020202020204" pitchFamily="34" charset="0"/>
              </a:rPr>
              <a:t>EXAMPLE</a:t>
            </a:r>
          </a:p>
        </xdr:txBody>
      </xdr:sp>
      <xdr:sp macro="" textlink="">
        <xdr:nvSpPr>
          <xdr:cNvPr id="128" name="TextBox 5">
            <a:extLst>
              <a:ext uri="{FF2B5EF4-FFF2-40B4-BE49-F238E27FC236}">
                <a16:creationId xmlns:a16="http://schemas.microsoft.com/office/drawing/2014/main" id="{00000000-0008-0000-0500-000080000000}"/>
              </a:ext>
            </a:extLst>
          </xdr:cNvPr>
          <xdr:cNvSpPr txBox="1"/>
        </xdr:nvSpPr>
        <xdr:spPr>
          <a:xfrm>
            <a:off x="4661362" y="3086108"/>
            <a:ext cx="295274" cy="276999"/>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GB" sz="1200" b="1">
                <a:solidFill>
                  <a:schemeClr val="accent2"/>
                </a:solidFill>
                <a:cs typeface="Arial" panose="020B0604020202020204" pitchFamily="34" charset="0"/>
              </a:rPr>
              <a:t>t</a:t>
            </a:r>
            <a:r>
              <a:rPr lang="en-GB" sz="1200" b="1" baseline="-25000">
                <a:solidFill>
                  <a:schemeClr val="accent2"/>
                </a:solidFill>
                <a:cs typeface="Arial" panose="020B0604020202020204" pitchFamily="34" charset="0"/>
              </a:rPr>
              <a:t>R</a:t>
            </a:r>
          </a:p>
        </xdr:txBody>
      </xdr:sp>
    </xdr:grpSp>
    <xdr:clientData/>
  </xdr:twoCellAnchor>
  <xdr:twoCellAnchor editAs="oneCell">
    <xdr:from>
      <xdr:col>0</xdr:col>
      <xdr:colOff>0</xdr:colOff>
      <xdr:row>40</xdr:row>
      <xdr:rowOff>0</xdr:rowOff>
    </xdr:from>
    <xdr:to>
      <xdr:col>10</xdr:col>
      <xdr:colOff>575802</xdr:colOff>
      <xdr:row>41</xdr:row>
      <xdr:rowOff>0</xdr:rowOff>
    </xdr:to>
    <xdr:pic>
      <xdr:nvPicPr>
        <xdr:cNvPr id="238" name="Picture 237">
          <a:extLst>
            <a:ext uri="{FF2B5EF4-FFF2-40B4-BE49-F238E27FC236}">
              <a16:creationId xmlns:a16="http://schemas.microsoft.com/office/drawing/2014/main" id="{00000000-0008-0000-0500-0000E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9715500"/>
          <a:ext cx="10318516" cy="642937"/>
        </a:xfrm>
        <a:prstGeom prst="rect">
          <a:avLst/>
        </a:prstGeom>
      </xdr:spPr>
    </xdr:pic>
    <xdr:clientData/>
  </xdr:twoCellAnchor>
  <xdr:twoCellAnchor>
    <xdr:from>
      <xdr:col>7</xdr:col>
      <xdr:colOff>83343</xdr:colOff>
      <xdr:row>21</xdr:row>
      <xdr:rowOff>166688</xdr:rowOff>
    </xdr:from>
    <xdr:to>
      <xdr:col>11</xdr:col>
      <xdr:colOff>11907</xdr:colOff>
      <xdr:row>35</xdr:row>
      <xdr:rowOff>47626</xdr:rowOff>
    </xdr:to>
    <xdr:sp macro="" textlink="">
      <xdr:nvSpPr>
        <xdr:cNvPr id="239" name="Rectangle 238">
          <a:extLst>
            <a:ext uri="{FF2B5EF4-FFF2-40B4-BE49-F238E27FC236}">
              <a16:creationId xmlns:a16="http://schemas.microsoft.com/office/drawing/2014/main" id="{00000000-0008-0000-0500-0000EF000000}"/>
            </a:ext>
          </a:extLst>
        </xdr:cNvPr>
        <xdr:cNvSpPr/>
      </xdr:nvSpPr>
      <xdr:spPr>
        <a:xfrm>
          <a:off x="6262687" y="6488907"/>
          <a:ext cx="4238626" cy="2547938"/>
        </a:xfrm>
        <a:prstGeom prst="rect">
          <a:avLst/>
        </a:prstGeom>
        <a:noFill/>
        <a:ln>
          <a:gradFill>
            <a:gsLst>
              <a:gs pos="0">
                <a:schemeClr val="accent3"/>
              </a:gs>
              <a:gs pos="100000">
                <a:schemeClr val="accent2"/>
              </a:gs>
            </a:gsLst>
            <a:lin ang="5400000" scaled="1"/>
          </a:gra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250030</xdr:colOff>
      <xdr:row>1</xdr:row>
      <xdr:rowOff>452440</xdr:rowOff>
    </xdr:from>
    <xdr:to>
      <xdr:col>2</xdr:col>
      <xdr:colOff>1480095</xdr:colOff>
      <xdr:row>1</xdr:row>
      <xdr:rowOff>757694</xdr:rowOff>
    </xdr:to>
    <xdr:pic>
      <xdr:nvPicPr>
        <xdr:cNvPr id="241" name="Picture 240">
          <a:extLst>
            <a:ext uri="{FF2B5EF4-FFF2-40B4-BE49-F238E27FC236}">
              <a16:creationId xmlns:a16="http://schemas.microsoft.com/office/drawing/2014/main" id="{00000000-0008-0000-0500-0000F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83471"/>
          <a:ext cx="2408784" cy="305254"/>
        </a:xfrm>
        <a:prstGeom prst="rect">
          <a:avLst/>
        </a:prstGeom>
      </xdr:spPr>
    </xdr:pic>
    <xdr:clientData/>
  </xdr:twoCellAnchor>
  <xdr:oneCellAnchor>
    <xdr:from>
      <xdr:col>10</xdr:col>
      <xdr:colOff>196841</xdr:colOff>
      <xdr:row>40</xdr:row>
      <xdr:rowOff>154778</xdr:rowOff>
    </xdr:from>
    <xdr:ext cx="1136658" cy="360000"/>
    <xdr:sp macro="" textlink="">
      <xdr:nvSpPr>
        <xdr:cNvPr id="119" name="TextBox 118">
          <a:hlinkClick xmlns:r="http://schemas.openxmlformats.org/officeDocument/2006/relationships" r:id="rId3"/>
          <a:extLst>
            <a:ext uri="{FF2B5EF4-FFF2-40B4-BE49-F238E27FC236}">
              <a16:creationId xmlns:a16="http://schemas.microsoft.com/office/drawing/2014/main" id="{D39B9BCC-07A5-4B91-81D4-609028670648}"/>
            </a:ext>
          </a:extLst>
        </xdr:cNvPr>
        <xdr:cNvSpPr txBox="1"/>
      </xdr:nvSpPr>
      <xdr:spPr>
        <a:xfrm>
          <a:off x="9936154" y="10298903"/>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9</xdr:col>
      <xdr:colOff>637715</xdr:colOff>
      <xdr:row>19</xdr:row>
      <xdr:rowOff>642937</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5194300"/>
          <a:ext cx="10315115" cy="642937"/>
        </a:xfrm>
        <a:prstGeom prst="rect">
          <a:avLst/>
        </a:prstGeom>
      </xdr:spPr>
    </xdr:pic>
    <xdr:clientData/>
  </xdr:twoCellAnchor>
  <xdr:twoCellAnchor editAs="oneCell">
    <xdr:from>
      <xdr:col>1</xdr:col>
      <xdr:colOff>250030</xdr:colOff>
      <xdr:row>1</xdr:row>
      <xdr:rowOff>440533</xdr:rowOff>
    </xdr:from>
    <xdr:to>
      <xdr:col>1</xdr:col>
      <xdr:colOff>2658814</xdr:colOff>
      <xdr:row>1</xdr:row>
      <xdr:rowOff>745787</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71564"/>
          <a:ext cx="2408784" cy="305254"/>
        </a:xfrm>
        <a:prstGeom prst="rect">
          <a:avLst/>
        </a:prstGeom>
      </xdr:spPr>
    </xdr:pic>
    <xdr:clientData/>
  </xdr:twoCellAnchor>
  <xdr:oneCellAnchor>
    <xdr:from>
      <xdr:col>9</xdr:col>
      <xdr:colOff>196842</xdr:colOff>
      <xdr:row>19</xdr:row>
      <xdr:rowOff>154779</xdr:rowOff>
    </xdr:from>
    <xdr:ext cx="1136658" cy="360000"/>
    <xdr:sp macro="" textlink="">
      <xdr:nvSpPr>
        <xdr:cNvPr id="5" name="TextBox 4">
          <a:hlinkClick xmlns:r="http://schemas.openxmlformats.org/officeDocument/2006/relationships" r:id="rId3"/>
          <a:extLst>
            <a:ext uri="{FF2B5EF4-FFF2-40B4-BE49-F238E27FC236}">
              <a16:creationId xmlns:a16="http://schemas.microsoft.com/office/drawing/2014/main" id="{2159B7CA-F73F-4B86-BBBA-98CB80A1C83C}"/>
            </a:ext>
          </a:extLst>
        </xdr:cNvPr>
        <xdr:cNvSpPr txBox="1"/>
      </xdr:nvSpPr>
      <xdr:spPr>
        <a:xfrm>
          <a:off x="9864717" y="5691185"/>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248630</xdr:colOff>
      <xdr:row>1</xdr:row>
      <xdr:rowOff>441935</xdr:rowOff>
    </xdr:from>
    <xdr:to>
      <xdr:col>1</xdr:col>
      <xdr:colOff>2657414</xdr:colOff>
      <xdr:row>1</xdr:row>
      <xdr:rowOff>747189</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036" y="1072966"/>
          <a:ext cx="2408784" cy="305254"/>
        </a:xfrm>
        <a:prstGeom prst="rect">
          <a:avLst/>
        </a:prstGeom>
      </xdr:spPr>
    </xdr:pic>
    <xdr:clientData/>
  </xdr:twoCellAnchor>
  <xdr:twoCellAnchor editAs="oneCell">
    <xdr:from>
      <xdr:col>0</xdr:col>
      <xdr:colOff>11906</xdr:colOff>
      <xdr:row>46</xdr:row>
      <xdr:rowOff>0</xdr:rowOff>
    </xdr:from>
    <xdr:to>
      <xdr:col>9</xdr:col>
      <xdr:colOff>637715</xdr:colOff>
      <xdr:row>47</xdr:row>
      <xdr:rowOff>0</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11906" y="5322094"/>
          <a:ext cx="10305590" cy="642937"/>
        </a:xfrm>
        <a:prstGeom prst="rect">
          <a:avLst/>
        </a:prstGeom>
      </xdr:spPr>
    </xdr:pic>
    <xdr:clientData/>
  </xdr:twoCellAnchor>
  <xdr:oneCellAnchor>
    <xdr:from>
      <xdr:col>9</xdr:col>
      <xdr:colOff>196842</xdr:colOff>
      <xdr:row>46</xdr:row>
      <xdr:rowOff>142872</xdr:rowOff>
    </xdr:from>
    <xdr:ext cx="1136658" cy="360000"/>
    <xdr:sp macro="" textlink="">
      <xdr:nvSpPr>
        <xdr:cNvPr id="4" name="TextBox 3">
          <a:hlinkClick xmlns:r="http://schemas.openxmlformats.org/officeDocument/2006/relationships" r:id="rId3"/>
          <a:extLst>
            <a:ext uri="{FF2B5EF4-FFF2-40B4-BE49-F238E27FC236}">
              <a16:creationId xmlns:a16="http://schemas.microsoft.com/office/drawing/2014/main" id="{36B81DAC-D12E-455F-AF25-92AAA9FD3973}"/>
            </a:ext>
          </a:extLst>
        </xdr:cNvPr>
        <xdr:cNvSpPr txBox="1"/>
      </xdr:nvSpPr>
      <xdr:spPr>
        <a:xfrm>
          <a:off x="9876623" y="5845966"/>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38</xdr:row>
      <xdr:rowOff>0</xdr:rowOff>
    </xdr:from>
    <xdr:to>
      <xdr:col>12</xdr:col>
      <xdr:colOff>399590</xdr:colOff>
      <xdr:row>39</xdr:row>
      <xdr:rowOff>0</xdr:rowOff>
    </xdr:to>
    <xdr:pic>
      <xdr:nvPicPr>
        <xdr:cNvPr id="4" name="Picture 3">
          <a:extLst>
            <a:ext uri="{FF2B5EF4-FFF2-40B4-BE49-F238E27FC236}">
              <a16:creationId xmlns:a16="http://schemas.microsoft.com/office/drawing/2014/main" id="{8D6C6EBF-A8D3-4DBB-9653-4C587384FFD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0" y="9155906"/>
          <a:ext cx="10305590" cy="642937"/>
        </a:xfrm>
        <a:prstGeom prst="rect">
          <a:avLst/>
        </a:prstGeom>
      </xdr:spPr>
    </xdr:pic>
    <xdr:clientData/>
  </xdr:twoCellAnchor>
  <xdr:twoCellAnchor editAs="oneCell">
    <xdr:from>
      <xdr:col>1</xdr:col>
      <xdr:colOff>250030</xdr:colOff>
      <xdr:row>1</xdr:row>
      <xdr:rowOff>452440</xdr:rowOff>
    </xdr:from>
    <xdr:to>
      <xdr:col>1</xdr:col>
      <xdr:colOff>2658814</xdr:colOff>
      <xdr:row>1</xdr:row>
      <xdr:rowOff>757694</xdr:rowOff>
    </xdr:to>
    <xdr:pic>
      <xdr:nvPicPr>
        <xdr:cNvPr id="5" name="Picture 4">
          <a:extLst>
            <a:ext uri="{FF2B5EF4-FFF2-40B4-BE49-F238E27FC236}">
              <a16:creationId xmlns:a16="http://schemas.microsoft.com/office/drawing/2014/main" id="{99E005C9-080D-494D-ADA3-A087070F29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436" y="1083471"/>
          <a:ext cx="2408784" cy="305254"/>
        </a:xfrm>
        <a:prstGeom prst="rect">
          <a:avLst/>
        </a:prstGeom>
      </xdr:spPr>
    </xdr:pic>
    <xdr:clientData/>
  </xdr:twoCellAnchor>
  <xdr:oneCellAnchor>
    <xdr:from>
      <xdr:col>11</xdr:col>
      <xdr:colOff>613561</xdr:colOff>
      <xdr:row>38</xdr:row>
      <xdr:rowOff>142873</xdr:rowOff>
    </xdr:from>
    <xdr:ext cx="1136658" cy="360000"/>
    <xdr:sp macro="" textlink="">
      <xdr:nvSpPr>
        <xdr:cNvPr id="6" name="TextBox 5">
          <a:hlinkClick xmlns:r="http://schemas.openxmlformats.org/officeDocument/2006/relationships" r:id="rId3"/>
          <a:extLst>
            <a:ext uri="{FF2B5EF4-FFF2-40B4-BE49-F238E27FC236}">
              <a16:creationId xmlns:a16="http://schemas.microsoft.com/office/drawing/2014/main" id="{D3184F5D-AA3A-49A5-AB20-3FBBD803D90E}"/>
            </a:ext>
          </a:extLst>
        </xdr:cNvPr>
        <xdr:cNvSpPr txBox="1"/>
      </xdr:nvSpPr>
      <xdr:spPr>
        <a:xfrm>
          <a:off x="9852811" y="9846467"/>
          <a:ext cx="1136658" cy="360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lang="en-GB" sz="1400">
              <a:solidFill>
                <a:schemeClr val="bg1"/>
              </a:solidFill>
              <a:latin typeface="Calibri" panose="020F0502020204030204" pitchFamily="34" charset="0"/>
              <a:cs typeface="Calibri" panose="020F0502020204030204" pitchFamily="34" charset="0"/>
            </a:rPr>
            <a:t>vwr.com/ace</a:t>
          </a:r>
        </a:p>
      </xdr:txBody>
    </xdr:sp>
    <xdr:clientData/>
  </xdr:oneCellAnchor>
</xdr:wsDr>
</file>

<file path=xl/theme/theme1.xml><?xml version="1.0" encoding="utf-8"?>
<a:theme xmlns:a="http://schemas.openxmlformats.org/drawingml/2006/main" name="Avantor Colours">
  <a:themeElements>
    <a:clrScheme name="Avantor Color Palette">
      <a:dk1>
        <a:srgbClr val="0064C8"/>
      </a:dk1>
      <a:lt1>
        <a:sysClr val="window" lastClr="FFFFFF"/>
      </a:lt1>
      <a:dk2>
        <a:srgbClr val="53565A"/>
      </a:dk2>
      <a:lt2>
        <a:srgbClr val="B1B3B3"/>
      </a:lt2>
      <a:accent1>
        <a:srgbClr val="0064C8"/>
      </a:accent1>
      <a:accent2>
        <a:srgbClr val="2EC4FF"/>
      </a:accent2>
      <a:accent3>
        <a:srgbClr val="00D649"/>
      </a:accent3>
      <a:accent4>
        <a:srgbClr val="236192"/>
      </a:accent4>
      <a:accent5>
        <a:srgbClr val="5C419E"/>
      </a:accent5>
      <a:accent6>
        <a:srgbClr val="FFC23B"/>
      </a:accent6>
      <a:hlink>
        <a:srgbClr val="00D649"/>
      </a:hlink>
      <a:folHlink>
        <a:srgbClr val="0064C8"/>
      </a:folHlink>
    </a:clrScheme>
    <a:fontScheme name="Avantor Custom Font">
      <a:majorFont>
        <a:latin typeface="Averta Light"/>
        <a:ea typeface=""/>
        <a:cs typeface=""/>
      </a:majorFont>
      <a:minorFont>
        <a:latin typeface="Averta"/>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chromsupport@avantorsciences.com?subject=Please%20Register%20Me%20For%20Avantor%20ACE%20LC%20Translator%20Updates" TargetMode="External"/><Relationship Id="rId1" Type="http://schemas.openxmlformats.org/officeDocument/2006/relationships/hyperlink" Target="mailto:chromsupport@avantorsciences.com?subject=Please%20Register%20Me%20For%20ACE%20LC%20Translator%20Update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eu.cmd.vwr.com/rq/iddl/avantorace_knowledgenotee_akn0028" TargetMode="External"/><Relationship Id="rId7" Type="http://schemas.openxmlformats.org/officeDocument/2006/relationships/hyperlink" Target="https://uk.cmd.vwr.com/bin/public/idoccdownload/10219758/27673_Hichrom_MethodTranslation_White-paper_VWR_PV02_HR.pdf" TargetMode="External"/><Relationship Id="rId2" Type="http://schemas.openxmlformats.org/officeDocument/2006/relationships/hyperlink" Target="https://eu.cmd.vwr.com/bin/public/idoccdownload/10216315/AvantorACE_KnowledgeNote_AKN0023.pdf" TargetMode="External"/><Relationship Id="rId1" Type="http://schemas.openxmlformats.org/officeDocument/2006/relationships/hyperlink" Target="https://uk.cmd.vwr.com/bin/public/idoccdownload/10156179/ACE_LC_Translator.pdf" TargetMode="External"/><Relationship Id="rId6" Type="http://schemas.openxmlformats.org/officeDocument/2006/relationships/hyperlink" Target="https://media.vwr.com/ecatalog/index.html?catalog=EU_ACE_application&amp;shop=uk" TargetMode="External"/><Relationship Id="rId5" Type="http://schemas.openxmlformats.org/officeDocument/2006/relationships/hyperlink" Target="https://uk.vwr.com/cms/chromatography_chrom_library" TargetMode="External"/><Relationship Id="rId4" Type="http://schemas.openxmlformats.org/officeDocument/2006/relationships/hyperlink" Target="https://uk.vwr.com/cms/ace_knowledge_notes"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hyperlink" Target="mailto:chromsupport@avantorsciences.com?subject=Please%20Register%20Me%20For%20Avantor%20ACE%20LC%20Translator%20Updates" TargetMode="External"/><Relationship Id="rId2" Type="http://schemas.openxmlformats.org/officeDocument/2006/relationships/hyperlink" Target="mailto:chromsupport@avantorsciences.com?subject=Please%20Register%20Me%20For%20ACE%20LC%20Translator%20Updates" TargetMode="External"/><Relationship Id="rId1" Type="http://schemas.openxmlformats.org/officeDocument/2006/relationships/hyperlink" Target="mailto:chromsupport@avantorsciences.com" TargetMode="External"/><Relationship Id="rId5" Type="http://schemas.openxmlformats.org/officeDocument/2006/relationships/drawing" Target="../drawings/drawing13.xml"/><Relationship Id="rId4"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uk.vwr.com/cms/ace_knowledge_not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uk.vwr.com/cms/ace_knowledge_note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uk.vwr.com/cms/ace_knowledge_notes"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uk.vwr.com/cms/ace_knowledge_not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FD176"/>
  <sheetViews>
    <sheetView showGridLines="0" showRowColHeaders="0" tabSelected="1" zoomScale="85" zoomScaleNormal="85" workbookViewId="0">
      <selection activeCell="B8" sqref="B8"/>
    </sheetView>
  </sheetViews>
  <sheetFormatPr defaultColWidth="7.109375" defaultRowHeight="16.5" zeroHeight="1" x14ac:dyDescent="0.3"/>
  <cols>
    <col min="1" max="1" width="6.77734375" style="313" customWidth="1"/>
    <col min="2" max="2" width="33.77734375" style="318" customWidth="1"/>
    <col min="3" max="3" width="2.33203125" style="318" customWidth="1"/>
    <col min="4" max="4" width="10.77734375" style="318" customWidth="1"/>
    <col min="5" max="5" width="8.77734375" style="318" customWidth="1"/>
    <col min="6" max="6" width="3.33203125" style="318" customWidth="1"/>
    <col min="7" max="7" width="33.77734375" style="318" customWidth="1"/>
    <col min="8" max="8" width="2.33203125" style="313" customWidth="1"/>
    <col min="9" max="9" width="10.77734375" style="313" customWidth="1"/>
    <col min="10" max="10" width="8.77734375" style="313" customWidth="1"/>
    <col min="11" max="11" width="6.77734375" style="313" customWidth="1"/>
    <col min="12" max="12" width="8.88671875" style="4" hidden="1" customWidth="1"/>
    <col min="13" max="13" width="3.6640625" style="4" hidden="1" customWidth="1"/>
    <col min="14" max="20" width="0" style="4" hidden="1" customWidth="1"/>
    <col min="21" max="63" width="0" style="5" hidden="1" customWidth="1"/>
    <col min="64" max="16380" width="0" style="3" hidden="1" customWidth="1"/>
    <col min="16381" max="16383" width="7.109375" style="3" hidden="1" customWidth="1"/>
    <col min="16384" max="16384" width="0" style="3" hidden="1" customWidth="1"/>
  </cols>
  <sheetData>
    <row r="1" spans="1:63" s="8" customFormat="1" ht="50.1" customHeight="1" x14ac:dyDescent="0.4">
      <c r="A1" s="415" t="s">
        <v>157</v>
      </c>
      <c r="B1" s="415"/>
      <c r="C1" s="415"/>
      <c r="D1" s="415"/>
      <c r="E1" s="415"/>
      <c r="F1" s="415"/>
      <c r="G1" s="415"/>
      <c r="H1" s="415"/>
      <c r="I1" s="415"/>
      <c r="J1" s="415"/>
      <c r="K1" s="415"/>
      <c r="L1" s="61"/>
      <c r="M1" s="61"/>
    </row>
    <row r="2" spans="1:63" s="13" customFormat="1" ht="93.95" customHeight="1" x14ac:dyDescent="0.4">
      <c r="A2" s="65"/>
      <c r="B2" s="65"/>
      <c r="C2" s="65"/>
      <c r="D2" s="416" t="s">
        <v>210</v>
      </c>
      <c r="E2" s="416"/>
      <c r="F2" s="416"/>
      <c r="G2" s="416"/>
      <c r="H2" s="416"/>
      <c r="I2" s="416"/>
      <c r="J2" s="416"/>
      <c r="K2" s="245" t="s">
        <v>263</v>
      </c>
    </row>
    <row r="3" spans="1:63" s="13" customFormat="1" ht="16.5" customHeight="1" x14ac:dyDescent="0.4">
      <c r="A3" s="65"/>
      <c r="B3" s="65"/>
      <c r="C3" s="65"/>
      <c r="D3" s="417"/>
      <c r="E3" s="417"/>
      <c r="F3" s="417"/>
      <c r="G3" s="417"/>
      <c r="H3" s="417"/>
      <c r="I3" s="417"/>
      <c r="J3" s="417"/>
      <c r="K3" s="65"/>
    </row>
    <row r="4" spans="1:63" s="13" customFormat="1" ht="7.5" customHeight="1" x14ac:dyDescent="0.4">
      <c r="A4" s="65"/>
      <c r="B4" s="65"/>
      <c r="C4" s="65"/>
      <c r="D4" s="299"/>
      <c r="E4" s="299"/>
      <c r="F4" s="299"/>
      <c r="G4" s="299"/>
      <c r="H4" s="299"/>
      <c r="I4" s="299"/>
      <c r="J4" s="299"/>
      <c r="K4" s="65"/>
    </row>
    <row r="5" spans="1:63" s="15" customFormat="1" ht="20.25" customHeight="1" x14ac:dyDescent="0.3">
      <c r="A5" s="67"/>
      <c r="B5" s="414" t="s">
        <v>205</v>
      </c>
      <c r="C5" s="414"/>
      <c r="D5" s="414"/>
      <c r="E5" s="414"/>
      <c r="F5" s="414"/>
      <c r="G5" s="414"/>
      <c r="H5" s="414"/>
      <c r="I5" s="414"/>
      <c r="J5" s="414"/>
      <c r="K5" s="67"/>
      <c r="L5" s="33"/>
      <c r="M5" s="33"/>
      <c r="N5" s="33"/>
      <c r="O5" s="33"/>
      <c r="P5" s="33"/>
      <c r="Q5" s="33"/>
      <c r="R5" s="33"/>
      <c r="S5" s="33"/>
      <c r="T5" s="33"/>
    </row>
    <row r="6" spans="1:63" s="36" customFormat="1" ht="18.75" customHeight="1" x14ac:dyDescent="0.3">
      <c r="A6" s="67"/>
      <c r="B6" s="414"/>
      <c r="C6" s="414"/>
      <c r="D6" s="414"/>
      <c r="E6" s="414"/>
      <c r="F6" s="414"/>
      <c r="G6" s="414"/>
      <c r="H6" s="414"/>
      <c r="I6" s="414"/>
      <c r="J6" s="414"/>
      <c r="K6" s="67"/>
      <c r="L6" s="34"/>
      <c r="M6" s="34"/>
      <c r="N6" s="34"/>
      <c r="O6" s="34"/>
      <c r="P6" s="34"/>
      <c r="Q6" s="34"/>
      <c r="R6" s="34"/>
      <c r="S6" s="34"/>
      <c r="T6" s="34"/>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row>
    <row r="7" spans="1:63" s="36" customFormat="1" ht="7.5" customHeight="1" x14ac:dyDescent="0.3">
      <c r="A7" s="67"/>
      <c r="B7" s="180"/>
      <c r="C7" s="180"/>
      <c r="D7" s="180"/>
      <c r="E7" s="180"/>
      <c r="F7" s="180"/>
      <c r="G7" s="180"/>
      <c r="H7" s="100"/>
      <c r="I7" s="100"/>
      <c r="J7" s="101"/>
      <c r="K7" s="67"/>
      <c r="L7" s="34"/>
      <c r="M7" s="34"/>
      <c r="N7" s="34"/>
      <c r="O7" s="34"/>
      <c r="P7" s="34"/>
      <c r="Q7" s="34"/>
      <c r="R7" s="34"/>
      <c r="S7" s="34"/>
      <c r="T7" s="34"/>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c r="AZ7" s="35"/>
      <c r="BA7" s="35"/>
      <c r="BB7" s="35"/>
      <c r="BC7" s="35"/>
      <c r="BD7" s="35"/>
      <c r="BE7" s="35"/>
      <c r="BF7" s="35"/>
      <c r="BG7" s="35"/>
      <c r="BH7" s="35"/>
      <c r="BI7" s="35"/>
      <c r="BJ7" s="35"/>
      <c r="BK7" s="35"/>
    </row>
    <row r="8" spans="1:63" s="36" customFormat="1" ht="20.100000000000001" customHeight="1" x14ac:dyDescent="0.35">
      <c r="A8" s="67"/>
      <c r="B8" s="266" t="s">
        <v>201</v>
      </c>
      <c r="C8" s="151"/>
      <c r="D8" s="267"/>
      <c r="E8" s="151" t="s">
        <v>9</v>
      </c>
      <c r="F8" s="151"/>
      <c r="G8" s="266" t="s">
        <v>208</v>
      </c>
      <c r="H8" s="104"/>
      <c r="I8" s="181"/>
      <c r="J8" s="18" t="s">
        <v>9</v>
      </c>
      <c r="K8" s="67"/>
      <c r="L8" s="34"/>
      <c r="M8" s="34"/>
      <c r="N8" s="34"/>
      <c r="O8" s="34"/>
      <c r="P8" s="34"/>
      <c r="Q8" s="34"/>
      <c r="R8" s="34"/>
      <c r="S8" s="34"/>
      <c r="T8" s="34"/>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row>
    <row r="9" spans="1:63" s="36" customFormat="1" ht="20.100000000000001" customHeight="1" x14ac:dyDescent="0.35">
      <c r="A9" s="67"/>
      <c r="B9" s="268"/>
      <c r="C9" s="151"/>
      <c r="D9" s="151"/>
      <c r="E9" s="151"/>
      <c r="F9" s="151"/>
      <c r="G9" s="270"/>
      <c r="H9" s="104"/>
      <c r="I9" s="104"/>
      <c r="J9" s="18"/>
      <c r="K9" s="67"/>
      <c r="L9" s="34"/>
      <c r="M9" s="34"/>
      <c r="N9" s="34"/>
      <c r="O9" s="34"/>
      <c r="P9" s="34"/>
      <c r="Q9" s="34"/>
      <c r="R9" s="34"/>
      <c r="S9" s="34"/>
      <c r="T9" s="34"/>
      <c r="U9" s="35"/>
      <c r="V9" s="35"/>
      <c r="W9" s="35"/>
      <c r="X9" s="35"/>
      <c r="Y9" s="35"/>
      <c r="Z9" s="35"/>
      <c r="AA9" s="35"/>
      <c r="AB9" s="35"/>
      <c r="AC9" s="35"/>
      <c r="AD9" s="35"/>
      <c r="AE9" s="35"/>
      <c r="AF9" s="35"/>
      <c r="AG9" s="35"/>
      <c r="AH9" s="35"/>
      <c r="AI9" s="35"/>
      <c r="AJ9" s="35"/>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row>
    <row r="10" spans="1:63" s="36" customFormat="1" ht="20.100000000000001" customHeight="1" x14ac:dyDescent="0.35">
      <c r="A10" s="67"/>
      <c r="B10" s="269" t="s">
        <v>202</v>
      </c>
      <c r="C10" s="151"/>
      <c r="D10" s="267"/>
      <c r="E10" s="151"/>
      <c r="F10" s="151"/>
      <c r="G10" s="266" t="s">
        <v>209</v>
      </c>
      <c r="H10" s="104"/>
      <c r="I10" s="104"/>
      <c r="J10" s="18"/>
      <c r="K10" s="67"/>
      <c r="L10" s="34"/>
      <c r="M10" s="34"/>
      <c r="N10" s="34"/>
      <c r="O10" s="34"/>
      <c r="P10" s="34"/>
      <c r="Q10" s="34"/>
      <c r="R10" s="34"/>
      <c r="S10" s="34"/>
      <c r="T10" s="34"/>
      <c r="U10" s="35"/>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row>
    <row r="11" spans="1:63" s="36" customFormat="1" ht="20.100000000000001" customHeight="1" x14ac:dyDescent="0.35">
      <c r="A11" s="67"/>
      <c r="B11" s="268"/>
      <c r="C11" s="151"/>
      <c r="D11" s="151"/>
      <c r="E11" s="151"/>
      <c r="F11" s="151"/>
      <c r="G11" s="102"/>
      <c r="H11" s="104"/>
      <c r="I11" s="105"/>
      <c r="J11" s="18"/>
      <c r="K11" s="18"/>
      <c r="L11" s="34"/>
      <c r="M11" s="34"/>
      <c r="N11" s="34"/>
      <c r="O11" s="34"/>
      <c r="P11" s="34"/>
      <c r="Q11" s="34"/>
      <c r="R11" s="34"/>
      <c r="S11" s="34"/>
      <c r="T11" s="35"/>
      <c r="U11" s="35"/>
      <c r="V11" s="35"/>
      <c r="W11" s="35"/>
      <c r="X11" s="35"/>
      <c r="Y11" s="35"/>
      <c r="Z11" s="35"/>
      <c r="AA11" s="35"/>
      <c r="AB11" s="35"/>
      <c r="AC11" s="35"/>
      <c r="AD11" s="35"/>
      <c r="AE11" s="35"/>
      <c r="AF11" s="35"/>
      <c r="AG11" s="35"/>
      <c r="AH11" s="35"/>
      <c r="AI11" s="35"/>
      <c r="AJ11" s="35"/>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row>
    <row r="12" spans="1:63" s="36" customFormat="1" ht="20.100000000000001" customHeight="1" x14ac:dyDescent="0.35">
      <c r="A12" s="102"/>
      <c r="B12" s="266" t="s">
        <v>203</v>
      </c>
      <c r="C12" s="151"/>
      <c r="D12" s="151"/>
      <c r="E12" s="151"/>
      <c r="F12" s="151"/>
      <c r="G12" s="352" t="s">
        <v>247</v>
      </c>
      <c r="H12" s="200"/>
      <c r="I12" s="200"/>
      <c r="J12" s="18"/>
      <c r="K12" s="18"/>
      <c r="L12" s="34"/>
      <c r="M12" s="34"/>
      <c r="N12" s="34"/>
      <c r="O12" s="34"/>
      <c r="P12" s="34"/>
      <c r="Q12" s="34"/>
      <c r="R12" s="34"/>
      <c r="S12" s="34"/>
      <c r="T12" s="35"/>
      <c r="U12" s="35"/>
      <c r="V12" s="35"/>
      <c r="W12" s="35"/>
      <c r="X12" s="35"/>
      <c r="Y12" s="35"/>
      <c r="Z12" s="35"/>
      <c r="AA12" s="35"/>
      <c r="AB12" s="35"/>
      <c r="AC12" s="35"/>
      <c r="AD12" s="35"/>
      <c r="AE12" s="35"/>
      <c r="AF12" s="35"/>
      <c r="AG12" s="35"/>
      <c r="AH12" s="35"/>
      <c r="AI12" s="35"/>
      <c r="AJ12" s="35"/>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row>
    <row r="13" spans="1:63" s="15" customFormat="1" ht="20.100000000000001" customHeight="1" x14ac:dyDescent="0.35">
      <c r="A13" s="102"/>
      <c r="B13" s="270"/>
      <c r="C13" s="271"/>
      <c r="D13" s="271"/>
      <c r="E13" s="271"/>
      <c r="F13" s="271"/>
      <c r="G13" s="321"/>
      <c r="H13" s="102"/>
      <c r="I13" s="102"/>
      <c r="J13" s="106"/>
      <c r="K13" s="106"/>
      <c r="L13" s="33"/>
      <c r="M13" s="33"/>
      <c r="N13" s="33"/>
      <c r="O13" s="33"/>
      <c r="P13" s="33"/>
      <c r="Q13" s="33"/>
      <c r="R13" s="33"/>
      <c r="S13" s="33"/>
      <c r="T13" s="33"/>
    </row>
    <row r="14" spans="1:63" s="36" customFormat="1" ht="20.100000000000001" customHeight="1" x14ac:dyDescent="0.35">
      <c r="A14" s="102"/>
      <c r="B14" s="266" t="s">
        <v>204</v>
      </c>
      <c r="C14" s="271"/>
      <c r="D14" s="271"/>
      <c r="E14" s="271"/>
      <c r="F14" s="271"/>
      <c r="G14" s="352" t="s">
        <v>265</v>
      </c>
      <c r="H14" s="108"/>
      <c r="I14" s="108"/>
      <c r="J14" s="200"/>
      <c r="K14" s="102"/>
      <c r="L14" s="34"/>
      <c r="M14" s="34"/>
      <c r="N14" s="34"/>
      <c r="O14" s="34"/>
      <c r="P14" s="34"/>
      <c r="Q14" s="34"/>
      <c r="R14" s="34"/>
      <c r="S14" s="34"/>
      <c r="T14" s="34"/>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spans="1:63" s="36" customFormat="1" ht="20.100000000000001" customHeight="1" x14ac:dyDescent="0.35">
      <c r="A15" s="102"/>
      <c r="B15" s="321"/>
      <c r="C15" s="271"/>
      <c r="D15" s="271"/>
      <c r="E15" s="271"/>
      <c r="F15" s="271"/>
      <c r="H15" s="200"/>
      <c r="I15" s="200"/>
      <c r="J15" s="200"/>
      <c r="K15" s="102"/>
      <c r="L15" s="34"/>
      <c r="M15" s="34"/>
      <c r="N15" s="34"/>
      <c r="O15" s="34"/>
      <c r="P15" s="34"/>
      <c r="Q15" s="34"/>
      <c r="R15" s="34"/>
      <c r="S15" s="34"/>
      <c r="T15" s="34"/>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row>
    <row r="16" spans="1:63" s="36" customFormat="1" ht="20.100000000000001" customHeight="1" x14ac:dyDescent="0.35">
      <c r="A16" s="102"/>
      <c r="B16" s="266" t="s">
        <v>206</v>
      </c>
      <c r="C16" s="271"/>
      <c r="D16" s="271"/>
      <c r="E16" s="271"/>
      <c r="F16" s="271"/>
      <c r="G16" s="266" t="s">
        <v>264</v>
      </c>
      <c r="H16" s="200"/>
      <c r="I16" s="200"/>
      <c r="J16" s="200"/>
      <c r="K16" s="102"/>
      <c r="L16" s="34"/>
      <c r="M16" s="34"/>
      <c r="N16" s="34"/>
      <c r="O16" s="34"/>
      <c r="P16" s="34"/>
      <c r="Q16" s="34"/>
      <c r="R16" s="34"/>
      <c r="S16" s="34"/>
      <c r="T16" s="34"/>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row>
    <row r="17" spans="1:16384" s="36" customFormat="1" ht="20.100000000000001" customHeight="1" x14ac:dyDescent="0.3">
      <c r="A17" s="102"/>
      <c r="B17" s="103"/>
      <c r="C17" s="103"/>
      <c r="D17" s="103"/>
      <c r="E17" s="103"/>
      <c r="F17" s="103"/>
      <c r="G17" s="103"/>
      <c r="H17" s="200"/>
      <c r="I17" s="200"/>
      <c r="J17" s="200"/>
      <c r="K17" s="102"/>
      <c r="L17" s="34"/>
      <c r="M17" s="34"/>
      <c r="N17" s="34"/>
      <c r="O17" s="34"/>
      <c r="P17" s="34"/>
      <c r="Q17" s="34"/>
      <c r="R17" s="34"/>
      <c r="S17" s="34"/>
      <c r="T17" s="34"/>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row>
    <row r="18" spans="1:16384" s="36" customFormat="1" ht="20.100000000000001" customHeight="1" x14ac:dyDescent="0.35">
      <c r="A18" s="102"/>
      <c r="B18" s="266" t="s">
        <v>207</v>
      </c>
      <c r="K18" s="102"/>
      <c r="L18" s="34"/>
      <c r="M18" s="34"/>
      <c r="N18" s="34"/>
      <c r="O18" s="34"/>
      <c r="P18" s="34"/>
      <c r="Q18" s="34"/>
      <c r="R18" s="34"/>
      <c r="S18" s="34"/>
      <c r="T18" s="34"/>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row>
    <row r="19" spans="1:16384" s="36" customFormat="1" ht="15" customHeight="1" x14ac:dyDescent="0.3">
      <c r="A19" s="107"/>
      <c r="B19" s="322"/>
      <c r="C19" s="182"/>
      <c r="D19" s="182"/>
      <c r="E19" s="182"/>
      <c r="F19" s="182"/>
      <c r="G19" s="322"/>
      <c r="H19" s="102"/>
      <c r="I19" s="280"/>
      <c r="J19" s="280"/>
      <c r="K19" s="102"/>
      <c r="L19" s="34"/>
      <c r="M19" s="34"/>
      <c r="N19" s="34"/>
      <c r="O19" s="34"/>
      <c r="P19" s="34"/>
      <c r="Q19" s="34"/>
      <c r="R19" s="34"/>
      <c r="S19" s="34"/>
      <c r="T19" s="34"/>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16384" s="36" customFormat="1" ht="15" customHeight="1" x14ac:dyDescent="0.3">
      <c r="A20" s="107"/>
      <c r="B20" s="418"/>
      <c r="C20" s="418"/>
      <c r="D20" s="418"/>
      <c r="E20" s="418"/>
      <c r="F20" s="418"/>
      <c r="G20" s="418"/>
      <c r="H20" s="418"/>
      <c r="I20" s="418"/>
      <c r="J20" s="418"/>
      <c r="K20" s="102"/>
      <c r="L20" s="34"/>
      <c r="M20" s="34"/>
      <c r="N20" s="34"/>
      <c r="O20" s="34"/>
      <c r="P20" s="34"/>
      <c r="Q20" s="34"/>
      <c r="R20" s="34"/>
      <c r="S20" s="34"/>
      <c r="T20" s="34"/>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row>
    <row r="21" spans="1:16384" s="36" customFormat="1" ht="15" customHeight="1" x14ac:dyDescent="0.3">
      <c r="A21" s="102"/>
      <c r="B21" s="108"/>
      <c r="C21" s="108"/>
      <c r="D21" s="108"/>
      <c r="E21" s="108"/>
      <c r="F21" s="108"/>
      <c r="G21" s="108"/>
      <c r="H21" s="106"/>
      <c r="I21" s="106"/>
      <c r="J21" s="106"/>
      <c r="K21" s="102"/>
      <c r="L21" s="34"/>
      <c r="M21" s="34"/>
      <c r="N21" s="34"/>
      <c r="O21" s="34"/>
      <c r="P21" s="34"/>
      <c r="Q21" s="34"/>
      <c r="R21" s="34"/>
      <c r="S21" s="34"/>
      <c r="T21" s="34"/>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row>
    <row r="22" spans="1:16384" s="179" customFormat="1" ht="24.95" customHeight="1" x14ac:dyDescent="0.25">
      <c r="A22" s="108"/>
      <c r="B22" s="413" t="s">
        <v>149</v>
      </c>
      <c r="C22" s="413"/>
      <c r="D22" s="413"/>
      <c r="E22" s="413"/>
      <c r="F22" s="413"/>
      <c r="G22" s="413"/>
      <c r="H22" s="413"/>
      <c r="I22" s="413"/>
      <c r="J22" s="413"/>
      <c r="L22" s="179" t="s">
        <v>168</v>
      </c>
      <c r="M22" s="179" t="s">
        <v>168</v>
      </c>
      <c r="N22" s="179" t="s">
        <v>168</v>
      </c>
      <c r="O22" s="179" t="s">
        <v>168</v>
      </c>
      <c r="P22" s="179" t="s">
        <v>168</v>
      </c>
      <c r="Q22" s="179" t="s">
        <v>168</v>
      </c>
      <c r="R22" s="179" t="s">
        <v>168</v>
      </c>
      <c r="S22" s="179" t="s">
        <v>168</v>
      </c>
      <c r="T22" s="179" t="s">
        <v>168</v>
      </c>
      <c r="U22" s="179" t="s">
        <v>168</v>
      </c>
      <c r="V22" s="179" t="s">
        <v>168</v>
      </c>
      <c r="W22" s="179" t="s">
        <v>168</v>
      </c>
      <c r="X22" s="179" t="s">
        <v>168</v>
      </c>
      <c r="Y22" s="179" t="s">
        <v>168</v>
      </c>
      <c r="Z22" s="179" t="s">
        <v>168</v>
      </c>
      <c r="AA22" s="179" t="s">
        <v>168</v>
      </c>
      <c r="AB22" s="179" t="s">
        <v>168</v>
      </c>
      <c r="AC22" s="179" t="s">
        <v>168</v>
      </c>
      <c r="AD22" s="179" t="s">
        <v>168</v>
      </c>
      <c r="AE22" s="179" t="s">
        <v>168</v>
      </c>
      <c r="AF22" s="179" t="s">
        <v>168</v>
      </c>
      <c r="AG22" s="179" t="s">
        <v>168</v>
      </c>
      <c r="AH22" s="179" t="s">
        <v>168</v>
      </c>
      <c r="AI22" s="179" t="s">
        <v>168</v>
      </c>
      <c r="AJ22" s="179" t="s">
        <v>168</v>
      </c>
      <c r="AK22" s="179" t="s">
        <v>168</v>
      </c>
      <c r="AL22" s="179" t="s">
        <v>168</v>
      </c>
      <c r="AM22" s="179" t="s">
        <v>168</v>
      </c>
      <c r="AN22" s="179" t="s">
        <v>168</v>
      </c>
      <c r="AO22" s="179" t="s">
        <v>168</v>
      </c>
      <c r="AP22" s="179" t="s">
        <v>168</v>
      </c>
      <c r="AQ22" s="179" t="s">
        <v>168</v>
      </c>
      <c r="AR22" s="179" t="s">
        <v>168</v>
      </c>
      <c r="AS22" s="179" t="s">
        <v>168</v>
      </c>
      <c r="AT22" s="179" t="s">
        <v>168</v>
      </c>
      <c r="AU22" s="179" t="s">
        <v>168</v>
      </c>
      <c r="AV22" s="179" t="s">
        <v>168</v>
      </c>
      <c r="AW22" s="179" t="s">
        <v>168</v>
      </c>
      <c r="AX22" s="179" t="s">
        <v>168</v>
      </c>
      <c r="AY22" s="179" t="s">
        <v>168</v>
      </c>
      <c r="AZ22" s="179" t="s">
        <v>168</v>
      </c>
      <c r="BA22" s="179" t="s">
        <v>168</v>
      </c>
      <c r="BB22" s="179" t="s">
        <v>168</v>
      </c>
      <c r="BC22" s="179" t="s">
        <v>168</v>
      </c>
      <c r="BD22" s="179" t="s">
        <v>168</v>
      </c>
      <c r="BE22" s="179" t="s">
        <v>168</v>
      </c>
      <c r="BF22" s="179" t="s">
        <v>168</v>
      </c>
      <c r="BG22" s="179" t="s">
        <v>168</v>
      </c>
      <c r="BH22" s="179" t="s">
        <v>168</v>
      </c>
      <c r="BI22" s="179" t="s">
        <v>168</v>
      </c>
      <c r="BJ22" s="179" t="s">
        <v>168</v>
      </c>
      <c r="BK22" s="179" t="s">
        <v>168</v>
      </c>
      <c r="BL22" s="179" t="s">
        <v>168</v>
      </c>
      <c r="BM22" s="179" t="s">
        <v>168</v>
      </c>
      <c r="BN22" s="179" t="s">
        <v>168</v>
      </c>
      <c r="BO22" s="179" t="s">
        <v>168</v>
      </c>
      <c r="BP22" s="179" t="s">
        <v>168</v>
      </c>
      <c r="BQ22" s="179" t="s">
        <v>168</v>
      </c>
      <c r="BR22" s="179" t="s">
        <v>168</v>
      </c>
      <c r="BS22" s="179" t="s">
        <v>168</v>
      </c>
      <c r="BT22" s="179" t="s">
        <v>168</v>
      </c>
      <c r="BU22" s="179" t="s">
        <v>168</v>
      </c>
      <c r="BV22" s="179" t="s">
        <v>168</v>
      </c>
      <c r="BW22" s="179" t="s">
        <v>168</v>
      </c>
      <c r="BX22" s="179" t="s">
        <v>168</v>
      </c>
      <c r="BY22" s="179" t="s">
        <v>168</v>
      </c>
      <c r="BZ22" s="179" t="s">
        <v>168</v>
      </c>
      <c r="CA22" s="179" t="s">
        <v>168</v>
      </c>
      <c r="CB22" s="179" t="s">
        <v>168</v>
      </c>
      <c r="CC22" s="179" t="s">
        <v>168</v>
      </c>
      <c r="CD22" s="179" t="s">
        <v>168</v>
      </c>
      <c r="CE22" s="179" t="s">
        <v>168</v>
      </c>
      <c r="CF22" s="179" t="s">
        <v>168</v>
      </c>
      <c r="CG22" s="179" t="s">
        <v>168</v>
      </c>
      <c r="CH22" s="179" t="s">
        <v>168</v>
      </c>
      <c r="CI22" s="179" t="s">
        <v>168</v>
      </c>
      <c r="CJ22" s="179" t="s">
        <v>168</v>
      </c>
      <c r="CK22" s="179" t="s">
        <v>168</v>
      </c>
      <c r="CL22" s="179" t="s">
        <v>168</v>
      </c>
      <c r="CM22" s="179" t="s">
        <v>168</v>
      </c>
      <c r="CN22" s="179" t="s">
        <v>168</v>
      </c>
      <c r="CO22" s="179" t="s">
        <v>168</v>
      </c>
      <c r="CP22" s="179" t="s">
        <v>168</v>
      </c>
      <c r="CQ22" s="179" t="s">
        <v>168</v>
      </c>
      <c r="CR22" s="179" t="s">
        <v>168</v>
      </c>
      <c r="CS22" s="179" t="s">
        <v>168</v>
      </c>
      <c r="CT22" s="179" t="s">
        <v>168</v>
      </c>
      <c r="CU22" s="179" t="s">
        <v>168</v>
      </c>
      <c r="CV22" s="179" t="s">
        <v>168</v>
      </c>
      <c r="CW22" s="179" t="s">
        <v>168</v>
      </c>
      <c r="CX22" s="179" t="s">
        <v>168</v>
      </c>
      <c r="CY22" s="179" t="s">
        <v>168</v>
      </c>
      <c r="CZ22" s="179" t="s">
        <v>168</v>
      </c>
      <c r="DA22" s="179" t="s">
        <v>168</v>
      </c>
      <c r="DB22" s="179" t="s">
        <v>168</v>
      </c>
      <c r="DC22" s="179" t="s">
        <v>168</v>
      </c>
      <c r="DD22" s="179" t="s">
        <v>168</v>
      </c>
      <c r="DE22" s="179" t="s">
        <v>168</v>
      </c>
      <c r="DF22" s="179" t="s">
        <v>168</v>
      </c>
      <c r="DG22" s="179" t="s">
        <v>168</v>
      </c>
      <c r="DH22" s="179" t="s">
        <v>168</v>
      </c>
      <c r="DI22" s="179" t="s">
        <v>168</v>
      </c>
      <c r="DJ22" s="179" t="s">
        <v>168</v>
      </c>
      <c r="DK22" s="179" t="s">
        <v>168</v>
      </c>
      <c r="DL22" s="179" t="s">
        <v>168</v>
      </c>
      <c r="DM22" s="179" t="s">
        <v>168</v>
      </c>
      <c r="DN22" s="179" t="s">
        <v>168</v>
      </c>
      <c r="DO22" s="179" t="s">
        <v>168</v>
      </c>
      <c r="DP22" s="179" t="s">
        <v>168</v>
      </c>
      <c r="DQ22" s="179" t="s">
        <v>168</v>
      </c>
      <c r="DR22" s="179" t="s">
        <v>168</v>
      </c>
      <c r="DS22" s="179" t="s">
        <v>168</v>
      </c>
      <c r="DT22" s="179" t="s">
        <v>168</v>
      </c>
      <c r="DU22" s="179" t="s">
        <v>168</v>
      </c>
      <c r="DV22" s="179" t="s">
        <v>168</v>
      </c>
      <c r="DW22" s="179" t="s">
        <v>168</v>
      </c>
      <c r="DX22" s="179" t="s">
        <v>168</v>
      </c>
      <c r="DY22" s="179" t="s">
        <v>168</v>
      </c>
      <c r="DZ22" s="179" t="s">
        <v>168</v>
      </c>
      <c r="EA22" s="179" t="s">
        <v>168</v>
      </c>
      <c r="EB22" s="179" t="s">
        <v>168</v>
      </c>
      <c r="EC22" s="179" t="s">
        <v>168</v>
      </c>
      <c r="ED22" s="179" t="s">
        <v>168</v>
      </c>
      <c r="EE22" s="179" t="s">
        <v>168</v>
      </c>
      <c r="EF22" s="179" t="s">
        <v>168</v>
      </c>
      <c r="EG22" s="179" t="s">
        <v>168</v>
      </c>
      <c r="EH22" s="179" t="s">
        <v>168</v>
      </c>
      <c r="EI22" s="179" t="s">
        <v>168</v>
      </c>
      <c r="EJ22" s="179" t="s">
        <v>168</v>
      </c>
      <c r="EK22" s="179" t="s">
        <v>168</v>
      </c>
      <c r="EL22" s="179" t="s">
        <v>168</v>
      </c>
      <c r="EM22" s="179" t="s">
        <v>168</v>
      </c>
      <c r="EN22" s="179" t="s">
        <v>168</v>
      </c>
      <c r="EO22" s="179" t="s">
        <v>168</v>
      </c>
      <c r="EP22" s="179" t="s">
        <v>168</v>
      </c>
      <c r="EQ22" s="179" t="s">
        <v>168</v>
      </c>
      <c r="ER22" s="179" t="s">
        <v>168</v>
      </c>
      <c r="ES22" s="179" t="s">
        <v>168</v>
      </c>
      <c r="ET22" s="179" t="s">
        <v>168</v>
      </c>
      <c r="EU22" s="179" t="s">
        <v>168</v>
      </c>
      <c r="EV22" s="179" t="s">
        <v>168</v>
      </c>
      <c r="EW22" s="179" t="s">
        <v>168</v>
      </c>
      <c r="EX22" s="179" t="s">
        <v>168</v>
      </c>
      <c r="EY22" s="179" t="s">
        <v>168</v>
      </c>
      <c r="EZ22" s="179" t="s">
        <v>168</v>
      </c>
      <c r="FA22" s="179" t="s">
        <v>168</v>
      </c>
      <c r="FB22" s="179" t="s">
        <v>168</v>
      </c>
      <c r="FC22" s="179" t="s">
        <v>168</v>
      </c>
      <c r="FD22" s="179" t="s">
        <v>168</v>
      </c>
      <c r="FE22" s="179" t="s">
        <v>168</v>
      </c>
      <c r="FF22" s="179" t="s">
        <v>168</v>
      </c>
      <c r="FG22" s="179" t="s">
        <v>168</v>
      </c>
      <c r="FH22" s="179" t="s">
        <v>168</v>
      </c>
      <c r="FI22" s="179" t="s">
        <v>168</v>
      </c>
      <c r="FJ22" s="179" t="s">
        <v>168</v>
      </c>
      <c r="FK22" s="179" t="s">
        <v>168</v>
      </c>
      <c r="FL22" s="179" t="s">
        <v>168</v>
      </c>
      <c r="FM22" s="179" t="s">
        <v>168</v>
      </c>
      <c r="FN22" s="179" t="s">
        <v>168</v>
      </c>
      <c r="FO22" s="179" t="s">
        <v>168</v>
      </c>
      <c r="FP22" s="179" t="s">
        <v>168</v>
      </c>
      <c r="FQ22" s="179" t="s">
        <v>168</v>
      </c>
      <c r="FR22" s="179" t="s">
        <v>168</v>
      </c>
      <c r="FS22" s="179" t="s">
        <v>168</v>
      </c>
      <c r="FT22" s="179" t="s">
        <v>168</v>
      </c>
      <c r="FU22" s="179" t="s">
        <v>168</v>
      </c>
      <c r="FV22" s="179" t="s">
        <v>168</v>
      </c>
      <c r="FW22" s="179" t="s">
        <v>168</v>
      </c>
      <c r="FX22" s="179" t="s">
        <v>168</v>
      </c>
      <c r="FY22" s="179" t="s">
        <v>168</v>
      </c>
      <c r="FZ22" s="179" t="s">
        <v>168</v>
      </c>
      <c r="GA22" s="179" t="s">
        <v>168</v>
      </c>
      <c r="GB22" s="179" t="s">
        <v>168</v>
      </c>
      <c r="GC22" s="179" t="s">
        <v>168</v>
      </c>
      <c r="GD22" s="179" t="s">
        <v>168</v>
      </c>
      <c r="GE22" s="179" t="s">
        <v>168</v>
      </c>
      <c r="GF22" s="179" t="s">
        <v>168</v>
      </c>
      <c r="GG22" s="179" t="s">
        <v>168</v>
      </c>
      <c r="GH22" s="179" t="s">
        <v>168</v>
      </c>
      <c r="GI22" s="179" t="s">
        <v>168</v>
      </c>
      <c r="GJ22" s="179" t="s">
        <v>168</v>
      </c>
      <c r="GK22" s="179" t="s">
        <v>168</v>
      </c>
      <c r="GL22" s="179" t="s">
        <v>168</v>
      </c>
      <c r="GM22" s="179" t="s">
        <v>168</v>
      </c>
      <c r="GN22" s="179" t="s">
        <v>168</v>
      </c>
      <c r="GO22" s="179" t="s">
        <v>168</v>
      </c>
      <c r="GP22" s="179" t="s">
        <v>168</v>
      </c>
      <c r="GQ22" s="179" t="s">
        <v>168</v>
      </c>
      <c r="GR22" s="179" t="s">
        <v>168</v>
      </c>
      <c r="GS22" s="179" t="s">
        <v>168</v>
      </c>
      <c r="GT22" s="179" t="s">
        <v>168</v>
      </c>
      <c r="GU22" s="179" t="s">
        <v>168</v>
      </c>
      <c r="GV22" s="179" t="s">
        <v>168</v>
      </c>
      <c r="GW22" s="179" t="s">
        <v>168</v>
      </c>
      <c r="GX22" s="179" t="s">
        <v>168</v>
      </c>
      <c r="GY22" s="179" t="s">
        <v>168</v>
      </c>
      <c r="GZ22" s="179" t="s">
        <v>168</v>
      </c>
      <c r="HA22" s="179" t="s">
        <v>168</v>
      </c>
      <c r="HB22" s="179" t="s">
        <v>168</v>
      </c>
      <c r="HC22" s="179" t="s">
        <v>168</v>
      </c>
      <c r="HD22" s="179" t="s">
        <v>168</v>
      </c>
      <c r="HE22" s="179" t="s">
        <v>168</v>
      </c>
      <c r="HF22" s="179" t="s">
        <v>168</v>
      </c>
      <c r="HG22" s="179" t="s">
        <v>168</v>
      </c>
      <c r="HH22" s="179" t="s">
        <v>168</v>
      </c>
      <c r="HI22" s="179" t="s">
        <v>168</v>
      </c>
      <c r="HJ22" s="179" t="s">
        <v>168</v>
      </c>
      <c r="HK22" s="179" t="s">
        <v>168</v>
      </c>
      <c r="HL22" s="179" t="s">
        <v>168</v>
      </c>
      <c r="HM22" s="179" t="s">
        <v>168</v>
      </c>
      <c r="HN22" s="179" t="s">
        <v>168</v>
      </c>
      <c r="HO22" s="179" t="s">
        <v>168</v>
      </c>
      <c r="HP22" s="179" t="s">
        <v>168</v>
      </c>
      <c r="HQ22" s="179" t="s">
        <v>168</v>
      </c>
      <c r="HR22" s="179" t="s">
        <v>168</v>
      </c>
      <c r="HS22" s="179" t="s">
        <v>168</v>
      </c>
      <c r="HT22" s="179" t="s">
        <v>168</v>
      </c>
      <c r="HU22" s="179" t="s">
        <v>168</v>
      </c>
      <c r="HV22" s="179" t="s">
        <v>168</v>
      </c>
      <c r="HW22" s="179" t="s">
        <v>168</v>
      </c>
      <c r="HX22" s="179" t="s">
        <v>168</v>
      </c>
      <c r="HY22" s="179" t="s">
        <v>168</v>
      </c>
      <c r="HZ22" s="179" t="s">
        <v>168</v>
      </c>
      <c r="IA22" s="179" t="s">
        <v>168</v>
      </c>
      <c r="IB22" s="179" t="s">
        <v>168</v>
      </c>
      <c r="IC22" s="179" t="s">
        <v>168</v>
      </c>
      <c r="ID22" s="179" t="s">
        <v>168</v>
      </c>
      <c r="IE22" s="179" t="s">
        <v>168</v>
      </c>
      <c r="IF22" s="179" t="s">
        <v>168</v>
      </c>
      <c r="IG22" s="179" t="s">
        <v>168</v>
      </c>
      <c r="IH22" s="179" t="s">
        <v>168</v>
      </c>
      <c r="II22" s="179" t="s">
        <v>168</v>
      </c>
      <c r="IJ22" s="179" t="s">
        <v>168</v>
      </c>
      <c r="IK22" s="179" t="s">
        <v>168</v>
      </c>
      <c r="IL22" s="179" t="s">
        <v>168</v>
      </c>
      <c r="IM22" s="179" t="s">
        <v>168</v>
      </c>
      <c r="IN22" s="179" t="s">
        <v>168</v>
      </c>
      <c r="IO22" s="179" t="s">
        <v>168</v>
      </c>
      <c r="IP22" s="179" t="s">
        <v>168</v>
      </c>
      <c r="IQ22" s="179" t="s">
        <v>168</v>
      </c>
      <c r="IR22" s="179" t="s">
        <v>168</v>
      </c>
      <c r="IS22" s="179" t="s">
        <v>168</v>
      </c>
      <c r="IT22" s="179" t="s">
        <v>168</v>
      </c>
      <c r="IU22" s="179" t="s">
        <v>168</v>
      </c>
      <c r="IV22" s="179" t="s">
        <v>168</v>
      </c>
      <c r="IW22" s="179" t="s">
        <v>168</v>
      </c>
      <c r="IX22" s="179" t="s">
        <v>168</v>
      </c>
      <c r="IY22" s="179" t="s">
        <v>168</v>
      </c>
      <c r="IZ22" s="179" t="s">
        <v>168</v>
      </c>
      <c r="JA22" s="179" t="s">
        <v>168</v>
      </c>
      <c r="JB22" s="179" t="s">
        <v>168</v>
      </c>
      <c r="JC22" s="179" t="s">
        <v>168</v>
      </c>
      <c r="JD22" s="179" t="s">
        <v>168</v>
      </c>
      <c r="JE22" s="179" t="s">
        <v>168</v>
      </c>
      <c r="JF22" s="179" t="s">
        <v>168</v>
      </c>
      <c r="JG22" s="179" t="s">
        <v>168</v>
      </c>
      <c r="JH22" s="179" t="s">
        <v>168</v>
      </c>
      <c r="JI22" s="179" t="s">
        <v>168</v>
      </c>
      <c r="JJ22" s="179" t="s">
        <v>168</v>
      </c>
      <c r="JK22" s="179" t="s">
        <v>168</v>
      </c>
      <c r="JL22" s="179" t="s">
        <v>168</v>
      </c>
      <c r="JM22" s="179" t="s">
        <v>168</v>
      </c>
      <c r="JN22" s="179" t="s">
        <v>168</v>
      </c>
      <c r="JO22" s="179" t="s">
        <v>168</v>
      </c>
      <c r="JP22" s="179" t="s">
        <v>168</v>
      </c>
      <c r="JQ22" s="179" t="s">
        <v>168</v>
      </c>
      <c r="JR22" s="179" t="s">
        <v>168</v>
      </c>
      <c r="JS22" s="179" t="s">
        <v>168</v>
      </c>
      <c r="JT22" s="179" t="s">
        <v>168</v>
      </c>
      <c r="JU22" s="179" t="s">
        <v>168</v>
      </c>
      <c r="JV22" s="179" t="s">
        <v>168</v>
      </c>
      <c r="JW22" s="179" t="s">
        <v>168</v>
      </c>
      <c r="JX22" s="179" t="s">
        <v>168</v>
      </c>
      <c r="JY22" s="179" t="s">
        <v>168</v>
      </c>
      <c r="JZ22" s="179" t="s">
        <v>168</v>
      </c>
      <c r="KA22" s="179" t="s">
        <v>168</v>
      </c>
      <c r="KB22" s="179" t="s">
        <v>168</v>
      </c>
      <c r="KC22" s="179" t="s">
        <v>168</v>
      </c>
      <c r="KD22" s="179" t="s">
        <v>168</v>
      </c>
      <c r="KE22" s="179" t="s">
        <v>168</v>
      </c>
      <c r="KF22" s="179" t="s">
        <v>168</v>
      </c>
      <c r="KG22" s="179" t="s">
        <v>168</v>
      </c>
      <c r="KH22" s="179" t="s">
        <v>168</v>
      </c>
      <c r="KI22" s="179" t="s">
        <v>168</v>
      </c>
      <c r="KJ22" s="179" t="s">
        <v>168</v>
      </c>
      <c r="KK22" s="179" t="s">
        <v>168</v>
      </c>
      <c r="KL22" s="179" t="s">
        <v>168</v>
      </c>
      <c r="KM22" s="179" t="s">
        <v>168</v>
      </c>
      <c r="KN22" s="179" t="s">
        <v>168</v>
      </c>
      <c r="KO22" s="179" t="s">
        <v>168</v>
      </c>
      <c r="KP22" s="179" t="s">
        <v>168</v>
      </c>
      <c r="KQ22" s="179" t="s">
        <v>168</v>
      </c>
      <c r="KR22" s="179" t="s">
        <v>168</v>
      </c>
      <c r="KS22" s="179" t="s">
        <v>168</v>
      </c>
      <c r="KT22" s="179" t="s">
        <v>168</v>
      </c>
      <c r="KU22" s="179" t="s">
        <v>168</v>
      </c>
      <c r="KV22" s="179" t="s">
        <v>168</v>
      </c>
      <c r="KW22" s="179" t="s">
        <v>168</v>
      </c>
      <c r="KX22" s="179" t="s">
        <v>168</v>
      </c>
      <c r="KY22" s="179" t="s">
        <v>168</v>
      </c>
      <c r="KZ22" s="179" t="s">
        <v>168</v>
      </c>
      <c r="LA22" s="179" t="s">
        <v>168</v>
      </c>
      <c r="LB22" s="179" t="s">
        <v>168</v>
      </c>
      <c r="LC22" s="179" t="s">
        <v>168</v>
      </c>
      <c r="LD22" s="179" t="s">
        <v>168</v>
      </c>
      <c r="LE22" s="179" t="s">
        <v>168</v>
      </c>
      <c r="LF22" s="179" t="s">
        <v>168</v>
      </c>
      <c r="LG22" s="179" t="s">
        <v>168</v>
      </c>
      <c r="LH22" s="179" t="s">
        <v>168</v>
      </c>
      <c r="LI22" s="179" t="s">
        <v>168</v>
      </c>
      <c r="LJ22" s="179" t="s">
        <v>168</v>
      </c>
      <c r="LK22" s="179" t="s">
        <v>168</v>
      </c>
      <c r="LL22" s="179" t="s">
        <v>168</v>
      </c>
      <c r="LM22" s="179" t="s">
        <v>168</v>
      </c>
      <c r="LN22" s="179" t="s">
        <v>168</v>
      </c>
      <c r="LO22" s="179" t="s">
        <v>168</v>
      </c>
      <c r="LP22" s="179" t="s">
        <v>168</v>
      </c>
      <c r="LQ22" s="179" t="s">
        <v>168</v>
      </c>
      <c r="LR22" s="179" t="s">
        <v>168</v>
      </c>
      <c r="LS22" s="179" t="s">
        <v>168</v>
      </c>
      <c r="LT22" s="179" t="s">
        <v>168</v>
      </c>
      <c r="LU22" s="179" t="s">
        <v>168</v>
      </c>
      <c r="LV22" s="179" t="s">
        <v>168</v>
      </c>
      <c r="LW22" s="179" t="s">
        <v>168</v>
      </c>
      <c r="LX22" s="179" t="s">
        <v>168</v>
      </c>
      <c r="LY22" s="179" t="s">
        <v>168</v>
      </c>
      <c r="LZ22" s="179" t="s">
        <v>168</v>
      </c>
      <c r="MA22" s="179" t="s">
        <v>168</v>
      </c>
      <c r="MB22" s="179" t="s">
        <v>168</v>
      </c>
      <c r="MC22" s="179" t="s">
        <v>168</v>
      </c>
      <c r="MD22" s="179" t="s">
        <v>168</v>
      </c>
      <c r="ME22" s="179" t="s">
        <v>168</v>
      </c>
      <c r="MF22" s="179" t="s">
        <v>168</v>
      </c>
      <c r="MG22" s="179" t="s">
        <v>168</v>
      </c>
      <c r="MH22" s="179" t="s">
        <v>168</v>
      </c>
      <c r="MI22" s="179" t="s">
        <v>168</v>
      </c>
      <c r="MJ22" s="179" t="s">
        <v>168</v>
      </c>
      <c r="MK22" s="179" t="s">
        <v>168</v>
      </c>
      <c r="ML22" s="179" t="s">
        <v>168</v>
      </c>
      <c r="MM22" s="179" t="s">
        <v>168</v>
      </c>
      <c r="MN22" s="179" t="s">
        <v>168</v>
      </c>
      <c r="MO22" s="179" t="s">
        <v>168</v>
      </c>
      <c r="MP22" s="179" t="s">
        <v>168</v>
      </c>
      <c r="MQ22" s="179" t="s">
        <v>168</v>
      </c>
      <c r="MR22" s="179" t="s">
        <v>168</v>
      </c>
      <c r="MS22" s="179" t="s">
        <v>168</v>
      </c>
      <c r="MT22" s="179" t="s">
        <v>168</v>
      </c>
      <c r="MU22" s="179" t="s">
        <v>168</v>
      </c>
      <c r="MV22" s="179" t="s">
        <v>168</v>
      </c>
      <c r="MW22" s="179" t="s">
        <v>168</v>
      </c>
      <c r="MX22" s="179" t="s">
        <v>168</v>
      </c>
      <c r="MY22" s="179" t="s">
        <v>168</v>
      </c>
      <c r="MZ22" s="179" t="s">
        <v>168</v>
      </c>
      <c r="NA22" s="179" t="s">
        <v>168</v>
      </c>
      <c r="NB22" s="179" t="s">
        <v>168</v>
      </c>
      <c r="NC22" s="179" t="s">
        <v>168</v>
      </c>
      <c r="ND22" s="179" t="s">
        <v>168</v>
      </c>
      <c r="NE22" s="179" t="s">
        <v>168</v>
      </c>
      <c r="NF22" s="179" t="s">
        <v>168</v>
      </c>
      <c r="NG22" s="179" t="s">
        <v>168</v>
      </c>
      <c r="NH22" s="179" t="s">
        <v>168</v>
      </c>
      <c r="NI22" s="179" t="s">
        <v>168</v>
      </c>
      <c r="NJ22" s="179" t="s">
        <v>168</v>
      </c>
      <c r="NK22" s="179" t="s">
        <v>168</v>
      </c>
      <c r="NL22" s="179" t="s">
        <v>168</v>
      </c>
      <c r="NM22" s="179" t="s">
        <v>168</v>
      </c>
      <c r="NN22" s="179" t="s">
        <v>168</v>
      </c>
      <c r="NO22" s="179" t="s">
        <v>168</v>
      </c>
      <c r="NP22" s="179" t="s">
        <v>168</v>
      </c>
      <c r="NQ22" s="179" t="s">
        <v>168</v>
      </c>
      <c r="NR22" s="179" t="s">
        <v>168</v>
      </c>
      <c r="NS22" s="179" t="s">
        <v>168</v>
      </c>
      <c r="NT22" s="179" t="s">
        <v>168</v>
      </c>
      <c r="NU22" s="179" t="s">
        <v>168</v>
      </c>
      <c r="NV22" s="179" t="s">
        <v>168</v>
      </c>
      <c r="NW22" s="179" t="s">
        <v>168</v>
      </c>
      <c r="NX22" s="179" t="s">
        <v>168</v>
      </c>
      <c r="NY22" s="179" t="s">
        <v>168</v>
      </c>
      <c r="NZ22" s="179" t="s">
        <v>168</v>
      </c>
      <c r="OA22" s="179" t="s">
        <v>168</v>
      </c>
      <c r="OB22" s="179" t="s">
        <v>168</v>
      </c>
      <c r="OC22" s="179" t="s">
        <v>168</v>
      </c>
      <c r="OD22" s="179" t="s">
        <v>168</v>
      </c>
      <c r="OE22" s="179" t="s">
        <v>168</v>
      </c>
      <c r="OF22" s="179" t="s">
        <v>168</v>
      </c>
      <c r="OG22" s="179" t="s">
        <v>168</v>
      </c>
      <c r="OH22" s="179" t="s">
        <v>168</v>
      </c>
      <c r="OI22" s="179" t="s">
        <v>168</v>
      </c>
      <c r="OJ22" s="179" t="s">
        <v>168</v>
      </c>
      <c r="OK22" s="179" t="s">
        <v>168</v>
      </c>
      <c r="OL22" s="179" t="s">
        <v>168</v>
      </c>
      <c r="OM22" s="179" t="s">
        <v>168</v>
      </c>
      <c r="ON22" s="179" t="s">
        <v>168</v>
      </c>
      <c r="OO22" s="179" t="s">
        <v>168</v>
      </c>
      <c r="OP22" s="179" t="s">
        <v>168</v>
      </c>
      <c r="OQ22" s="179" t="s">
        <v>168</v>
      </c>
      <c r="OR22" s="179" t="s">
        <v>168</v>
      </c>
      <c r="OS22" s="179" t="s">
        <v>168</v>
      </c>
      <c r="OT22" s="179" t="s">
        <v>168</v>
      </c>
      <c r="OU22" s="179" t="s">
        <v>168</v>
      </c>
      <c r="OV22" s="179" t="s">
        <v>168</v>
      </c>
      <c r="OW22" s="179" t="s">
        <v>168</v>
      </c>
      <c r="OX22" s="179" t="s">
        <v>168</v>
      </c>
      <c r="OY22" s="179" t="s">
        <v>168</v>
      </c>
      <c r="OZ22" s="179" t="s">
        <v>168</v>
      </c>
      <c r="PA22" s="179" t="s">
        <v>168</v>
      </c>
      <c r="PB22" s="179" t="s">
        <v>168</v>
      </c>
      <c r="PC22" s="179" t="s">
        <v>168</v>
      </c>
      <c r="PD22" s="179" t="s">
        <v>168</v>
      </c>
      <c r="PE22" s="179" t="s">
        <v>168</v>
      </c>
      <c r="PF22" s="179" t="s">
        <v>168</v>
      </c>
      <c r="PG22" s="179" t="s">
        <v>168</v>
      </c>
      <c r="PH22" s="179" t="s">
        <v>168</v>
      </c>
      <c r="PI22" s="179" t="s">
        <v>168</v>
      </c>
      <c r="PJ22" s="179" t="s">
        <v>168</v>
      </c>
      <c r="PK22" s="179" t="s">
        <v>168</v>
      </c>
      <c r="PL22" s="179" t="s">
        <v>168</v>
      </c>
      <c r="PM22" s="179" t="s">
        <v>168</v>
      </c>
      <c r="PN22" s="179" t="s">
        <v>168</v>
      </c>
      <c r="PO22" s="179" t="s">
        <v>168</v>
      </c>
      <c r="PP22" s="179" t="s">
        <v>168</v>
      </c>
      <c r="PQ22" s="179" t="s">
        <v>168</v>
      </c>
      <c r="PR22" s="179" t="s">
        <v>168</v>
      </c>
      <c r="PS22" s="179" t="s">
        <v>168</v>
      </c>
      <c r="PT22" s="179" t="s">
        <v>168</v>
      </c>
      <c r="PU22" s="179" t="s">
        <v>168</v>
      </c>
      <c r="PV22" s="179" t="s">
        <v>168</v>
      </c>
      <c r="PW22" s="179" t="s">
        <v>168</v>
      </c>
      <c r="PX22" s="179" t="s">
        <v>168</v>
      </c>
      <c r="PY22" s="179" t="s">
        <v>168</v>
      </c>
      <c r="PZ22" s="179" t="s">
        <v>168</v>
      </c>
      <c r="QA22" s="179" t="s">
        <v>168</v>
      </c>
      <c r="QB22" s="179" t="s">
        <v>168</v>
      </c>
      <c r="QC22" s="179" t="s">
        <v>168</v>
      </c>
      <c r="QD22" s="179" t="s">
        <v>168</v>
      </c>
      <c r="QE22" s="179" t="s">
        <v>168</v>
      </c>
      <c r="QF22" s="179" t="s">
        <v>168</v>
      </c>
      <c r="QG22" s="179" t="s">
        <v>168</v>
      </c>
      <c r="QH22" s="179" t="s">
        <v>168</v>
      </c>
      <c r="QI22" s="179" t="s">
        <v>168</v>
      </c>
      <c r="QJ22" s="179" t="s">
        <v>168</v>
      </c>
      <c r="QK22" s="179" t="s">
        <v>168</v>
      </c>
      <c r="QL22" s="179" t="s">
        <v>168</v>
      </c>
      <c r="QM22" s="179" t="s">
        <v>168</v>
      </c>
      <c r="QN22" s="179" t="s">
        <v>168</v>
      </c>
      <c r="QO22" s="179" t="s">
        <v>168</v>
      </c>
      <c r="QP22" s="179" t="s">
        <v>168</v>
      </c>
      <c r="QQ22" s="179" t="s">
        <v>168</v>
      </c>
      <c r="QR22" s="179" t="s">
        <v>168</v>
      </c>
      <c r="QS22" s="179" t="s">
        <v>168</v>
      </c>
      <c r="QT22" s="179" t="s">
        <v>168</v>
      </c>
      <c r="QU22" s="179" t="s">
        <v>168</v>
      </c>
      <c r="QV22" s="179" t="s">
        <v>168</v>
      </c>
      <c r="QW22" s="179" t="s">
        <v>168</v>
      </c>
      <c r="QX22" s="179" t="s">
        <v>168</v>
      </c>
      <c r="QY22" s="179" t="s">
        <v>168</v>
      </c>
      <c r="QZ22" s="179" t="s">
        <v>168</v>
      </c>
      <c r="RA22" s="179" t="s">
        <v>168</v>
      </c>
      <c r="RB22" s="179" t="s">
        <v>168</v>
      </c>
      <c r="RC22" s="179" t="s">
        <v>168</v>
      </c>
      <c r="RD22" s="179" t="s">
        <v>168</v>
      </c>
      <c r="RE22" s="179" t="s">
        <v>168</v>
      </c>
      <c r="RF22" s="179" t="s">
        <v>168</v>
      </c>
      <c r="RG22" s="179" t="s">
        <v>168</v>
      </c>
      <c r="RH22" s="179" t="s">
        <v>168</v>
      </c>
      <c r="RI22" s="179" t="s">
        <v>168</v>
      </c>
      <c r="RJ22" s="179" t="s">
        <v>168</v>
      </c>
      <c r="RK22" s="179" t="s">
        <v>168</v>
      </c>
      <c r="RL22" s="179" t="s">
        <v>168</v>
      </c>
      <c r="RM22" s="179" t="s">
        <v>168</v>
      </c>
      <c r="RN22" s="179" t="s">
        <v>168</v>
      </c>
      <c r="RO22" s="179" t="s">
        <v>168</v>
      </c>
      <c r="RP22" s="179" t="s">
        <v>168</v>
      </c>
      <c r="RQ22" s="179" t="s">
        <v>168</v>
      </c>
      <c r="RR22" s="179" t="s">
        <v>168</v>
      </c>
      <c r="RS22" s="179" t="s">
        <v>168</v>
      </c>
      <c r="RT22" s="179" t="s">
        <v>168</v>
      </c>
      <c r="RU22" s="179" t="s">
        <v>168</v>
      </c>
      <c r="RV22" s="179" t="s">
        <v>168</v>
      </c>
      <c r="RW22" s="179" t="s">
        <v>168</v>
      </c>
      <c r="RX22" s="179" t="s">
        <v>168</v>
      </c>
      <c r="RY22" s="179" t="s">
        <v>168</v>
      </c>
      <c r="RZ22" s="179" t="s">
        <v>168</v>
      </c>
      <c r="SA22" s="179" t="s">
        <v>168</v>
      </c>
      <c r="SB22" s="179" t="s">
        <v>168</v>
      </c>
      <c r="SC22" s="179" t="s">
        <v>168</v>
      </c>
      <c r="SD22" s="179" t="s">
        <v>168</v>
      </c>
      <c r="SE22" s="179" t="s">
        <v>168</v>
      </c>
      <c r="SF22" s="179" t="s">
        <v>168</v>
      </c>
      <c r="SG22" s="179" t="s">
        <v>168</v>
      </c>
      <c r="SH22" s="179" t="s">
        <v>168</v>
      </c>
      <c r="SI22" s="179" t="s">
        <v>168</v>
      </c>
      <c r="SJ22" s="179" t="s">
        <v>168</v>
      </c>
      <c r="SK22" s="179" t="s">
        <v>168</v>
      </c>
      <c r="SL22" s="179" t="s">
        <v>168</v>
      </c>
      <c r="SM22" s="179" t="s">
        <v>168</v>
      </c>
      <c r="SN22" s="179" t="s">
        <v>168</v>
      </c>
      <c r="SO22" s="179" t="s">
        <v>168</v>
      </c>
      <c r="SP22" s="179" t="s">
        <v>168</v>
      </c>
      <c r="SQ22" s="179" t="s">
        <v>168</v>
      </c>
      <c r="SR22" s="179" t="s">
        <v>168</v>
      </c>
      <c r="SS22" s="179" t="s">
        <v>168</v>
      </c>
      <c r="ST22" s="179" t="s">
        <v>168</v>
      </c>
      <c r="SU22" s="179" t="s">
        <v>168</v>
      </c>
      <c r="SV22" s="179" t="s">
        <v>168</v>
      </c>
      <c r="SW22" s="179" t="s">
        <v>168</v>
      </c>
      <c r="SX22" s="179" t="s">
        <v>168</v>
      </c>
      <c r="SY22" s="179" t="s">
        <v>168</v>
      </c>
      <c r="SZ22" s="179" t="s">
        <v>168</v>
      </c>
      <c r="TA22" s="179" t="s">
        <v>168</v>
      </c>
      <c r="TB22" s="179" t="s">
        <v>168</v>
      </c>
      <c r="TC22" s="179" t="s">
        <v>168</v>
      </c>
      <c r="TD22" s="179" t="s">
        <v>168</v>
      </c>
      <c r="TE22" s="179" t="s">
        <v>168</v>
      </c>
      <c r="TF22" s="179" t="s">
        <v>168</v>
      </c>
      <c r="TG22" s="179" t="s">
        <v>168</v>
      </c>
      <c r="TH22" s="179" t="s">
        <v>168</v>
      </c>
      <c r="TI22" s="179" t="s">
        <v>168</v>
      </c>
      <c r="TJ22" s="179" t="s">
        <v>168</v>
      </c>
      <c r="TK22" s="179" t="s">
        <v>168</v>
      </c>
      <c r="TL22" s="179" t="s">
        <v>168</v>
      </c>
      <c r="TM22" s="179" t="s">
        <v>168</v>
      </c>
      <c r="TN22" s="179" t="s">
        <v>168</v>
      </c>
      <c r="TO22" s="179" t="s">
        <v>168</v>
      </c>
      <c r="TP22" s="179" t="s">
        <v>168</v>
      </c>
      <c r="TQ22" s="179" t="s">
        <v>168</v>
      </c>
      <c r="TR22" s="179" t="s">
        <v>168</v>
      </c>
      <c r="TS22" s="179" t="s">
        <v>168</v>
      </c>
      <c r="TT22" s="179" t="s">
        <v>168</v>
      </c>
      <c r="TU22" s="179" t="s">
        <v>168</v>
      </c>
      <c r="TV22" s="179" t="s">
        <v>168</v>
      </c>
      <c r="TW22" s="179" t="s">
        <v>168</v>
      </c>
      <c r="TX22" s="179" t="s">
        <v>168</v>
      </c>
      <c r="TY22" s="179" t="s">
        <v>168</v>
      </c>
      <c r="TZ22" s="179" t="s">
        <v>168</v>
      </c>
      <c r="UA22" s="179" t="s">
        <v>168</v>
      </c>
      <c r="UB22" s="179" t="s">
        <v>168</v>
      </c>
      <c r="UC22" s="179" t="s">
        <v>168</v>
      </c>
      <c r="UD22" s="179" t="s">
        <v>168</v>
      </c>
      <c r="UE22" s="179" t="s">
        <v>168</v>
      </c>
      <c r="UF22" s="179" t="s">
        <v>168</v>
      </c>
      <c r="UG22" s="179" t="s">
        <v>168</v>
      </c>
      <c r="UH22" s="179" t="s">
        <v>168</v>
      </c>
      <c r="UI22" s="179" t="s">
        <v>168</v>
      </c>
      <c r="UJ22" s="179" t="s">
        <v>168</v>
      </c>
      <c r="UK22" s="179" t="s">
        <v>168</v>
      </c>
      <c r="UL22" s="179" t="s">
        <v>168</v>
      </c>
      <c r="UM22" s="179" t="s">
        <v>168</v>
      </c>
      <c r="UN22" s="179" t="s">
        <v>168</v>
      </c>
      <c r="UO22" s="179" t="s">
        <v>168</v>
      </c>
      <c r="UP22" s="179" t="s">
        <v>168</v>
      </c>
      <c r="UQ22" s="179" t="s">
        <v>168</v>
      </c>
      <c r="UR22" s="179" t="s">
        <v>168</v>
      </c>
      <c r="US22" s="179" t="s">
        <v>168</v>
      </c>
      <c r="UT22" s="179" t="s">
        <v>168</v>
      </c>
      <c r="UU22" s="179" t="s">
        <v>168</v>
      </c>
      <c r="UV22" s="179" t="s">
        <v>168</v>
      </c>
      <c r="UW22" s="179" t="s">
        <v>168</v>
      </c>
      <c r="UX22" s="179" t="s">
        <v>168</v>
      </c>
      <c r="UY22" s="179" t="s">
        <v>168</v>
      </c>
      <c r="UZ22" s="179" t="s">
        <v>168</v>
      </c>
      <c r="VA22" s="179" t="s">
        <v>168</v>
      </c>
      <c r="VB22" s="179" t="s">
        <v>168</v>
      </c>
      <c r="VC22" s="179" t="s">
        <v>168</v>
      </c>
      <c r="VD22" s="179" t="s">
        <v>168</v>
      </c>
      <c r="VE22" s="179" t="s">
        <v>168</v>
      </c>
      <c r="VF22" s="179" t="s">
        <v>168</v>
      </c>
      <c r="VG22" s="179" t="s">
        <v>168</v>
      </c>
      <c r="VH22" s="179" t="s">
        <v>168</v>
      </c>
      <c r="VI22" s="179" t="s">
        <v>168</v>
      </c>
      <c r="VJ22" s="179" t="s">
        <v>168</v>
      </c>
      <c r="VK22" s="179" t="s">
        <v>168</v>
      </c>
      <c r="VL22" s="179" t="s">
        <v>168</v>
      </c>
      <c r="VM22" s="179" t="s">
        <v>168</v>
      </c>
      <c r="VN22" s="179" t="s">
        <v>168</v>
      </c>
      <c r="VO22" s="179" t="s">
        <v>168</v>
      </c>
      <c r="VP22" s="179" t="s">
        <v>168</v>
      </c>
      <c r="VQ22" s="179" t="s">
        <v>168</v>
      </c>
      <c r="VR22" s="179" t="s">
        <v>168</v>
      </c>
      <c r="VS22" s="179" t="s">
        <v>168</v>
      </c>
      <c r="VT22" s="179" t="s">
        <v>168</v>
      </c>
      <c r="VU22" s="179" t="s">
        <v>168</v>
      </c>
      <c r="VV22" s="179" t="s">
        <v>168</v>
      </c>
      <c r="VW22" s="179" t="s">
        <v>168</v>
      </c>
      <c r="VX22" s="179" t="s">
        <v>168</v>
      </c>
      <c r="VY22" s="179" t="s">
        <v>168</v>
      </c>
      <c r="VZ22" s="179" t="s">
        <v>168</v>
      </c>
      <c r="WA22" s="179" t="s">
        <v>168</v>
      </c>
      <c r="WB22" s="179" t="s">
        <v>168</v>
      </c>
      <c r="WC22" s="179" t="s">
        <v>168</v>
      </c>
      <c r="WD22" s="179" t="s">
        <v>168</v>
      </c>
      <c r="WE22" s="179" t="s">
        <v>168</v>
      </c>
      <c r="WF22" s="179" t="s">
        <v>168</v>
      </c>
      <c r="WG22" s="179" t="s">
        <v>168</v>
      </c>
      <c r="WH22" s="179" t="s">
        <v>168</v>
      </c>
      <c r="WI22" s="179" t="s">
        <v>168</v>
      </c>
      <c r="WJ22" s="179" t="s">
        <v>168</v>
      </c>
      <c r="WK22" s="179" t="s">
        <v>168</v>
      </c>
      <c r="WL22" s="179" t="s">
        <v>168</v>
      </c>
      <c r="WM22" s="179" t="s">
        <v>168</v>
      </c>
      <c r="WN22" s="179" t="s">
        <v>168</v>
      </c>
      <c r="WO22" s="179" t="s">
        <v>168</v>
      </c>
      <c r="WP22" s="179" t="s">
        <v>168</v>
      </c>
      <c r="WQ22" s="179" t="s">
        <v>168</v>
      </c>
      <c r="WR22" s="179" t="s">
        <v>168</v>
      </c>
      <c r="WS22" s="179" t="s">
        <v>168</v>
      </c>
      <c r="WT22" s="179" t="s">
        <v>168</v>
      </c>
      <c r="WU22" s="179" t="s">
        <v>168</v>
      </c>
      <c r="WV22" s="179" t="s">
        <v>168</v>
      </c>
      <c r="WW22" s="179" t="s">
        <v>168</v>
      </c>
      <c r="WX22" s="179" t="s">
        <v>168</v>
      </c>
      <c r="WY22" s="179" t="s">
        <v>168</v>
      </c>
      <c r="WZ22" s="179" t="s">
        <v>168</v>
      </c>
      <c r="XA22" s="179" t="s">
        <v>168</v>
      </c>
      <c r="XB22" s="179" t="s">
        <v>168</v>
      </c>
      <c r="XC22" s="179" t="s">
        <v>168</v>
      </c>
      <c r="XD22" s="179" t="s">
        <v>168</v>
      </c>
      <c r="XE22" s="179" t="s">
        <v>168</v>
      </c>
      <c r="XF22" s="179" t="s">
        <v>168</v>
      </c>
      <c r="XG22" s="179" t="s">
        <v>168</v>
      </c>
      <c r="XH22" s="179" t="s">
        <v>168</v>
      </c>
      <c r="XI22" s="179" t="s">
        <v>168</v>
      </c>
      <c r="XJ22" s="179" t="s">
        <v>168</v>
      </c>
      <c r="XK22" s="179" t="s">
        <v>168</v>
      </c>
      <c r="XL22" s="179" t="s">
        <v>168</v>
      </c>
      <c r="XM22" s="179" t="s">
        <v>168</v>
      </c>
      <c r="XN22" s="179" t="s">
        <v>168</v>
      </c>
      <c r="XO22" s="179" t="s">
        <v>168</v>
      </c>
      <c r="XP22" s="179" t="s">
        <v>168</v>
      </c>
      <c r="XQ22" s="179" t="s">
        <v>168</v>
      </c>
      <c r="XR22" s="179" t="s">
        <v>168</v>
      </c>
      <c r="XS22" s="179" t="s">
        <v>168</v>
      </c>
      <c r="XT22" s="179" t="s">
        <v>168</v>
      </c>
      <c r="XU22" s="179" t="s">
        <v>168</v>
      </c>
      <c r="XV22" s="179" t="s">
        <v>168</v>
      </c>
      <c r="XW22" s="179" t="s">
        <v>168</v>
      </c>
      <c r="XX22" s="179" t="s">
        <v>168</v>
      </c>
      <c r="XY22" s="179" t="s">
        <v>168</v>
      </c>
      <c r="XZ22" s="179" t="s">
        <v>168</v>
      </c>
      <c r="YA22" s="179" t="s">
        <v>168</v>
      </c>
      <c r="YB22" s="179" t="s">
        <v>168</v>
      </c>
      <c r="YC22" s="179" t="s">
        <v>168</v>
      </c>
      <c r="YD22" s="179" t="s">
        <v>168</v>
      </c>
      <c r="YE22" s="179" t="s">
        <v>168</v>
      </c>
      <c r="YF22" s="179" t="s">
        <v>168</v>
      </c>
      <c r="YG22" s="179" t="s">
        <v>168</v>
      </c>
      <c r="YH22" s="179" t="s">
        <v>168</v>
      </c>
      <c r="YI22" s="179" t="s">
        <v>168</v>
      </c>
      <c r="YJ22" s="179" t="s">
        <v>168</v>
      </c>
      <c r="YK22" s="179" t="s">
        <v>168</v>
      </c>
      <c r="YL22" s="179" t="s">
        <v>168</v>
      </c>
      <c r="YM22" s="179" t="s">
        <v>168</v>
      </c>
      <c r="YN22" s="179" t="s">
        <v>168</v>
      </c>
      <c r="YO22" s="179" t="s">
        <v>168</v>
      </c>
      <c r="YP22" s="179" t="s">
        <v>168</v>
      </c>
      <c r="YQ22" s="179" t="s">
        <v>168</v>
      </c>
      <c r="YR22" s="179" t="s">
        <v>168</v>
      </c>
      <c r="YS22" s="179" t="s">
        <v>168</v>
      </c>
      <c r="YT22" s="179" t="s">
        <v>168</v>
      </c>
      <c r="YU22" s="179" t="s">
        <v>168</v>
      </c>
      <c r="YV22" s="179" t="s">
        <v>168</v>
      </c>
      <c r="YW22" s="179" t="s">
        <v>168</v>
      </c>
      <c r="YX22" s="179" t="s">
        <v>168</v>
      </c>
      <c r="YY22" s="179" t="s">
        <v>168</v>
      </c>
      <c r="YZ22" s="179" t="s">
        <v>168</v>
      </c>
      <c r="ZA22" s="179" t="s">
        <v>168</v>
      </c>
      <c r="ZB22" s="179" t="s">
        <v>168</v>
      </c>
      <c r="ZC22" s="179" t="s">
        <v>168</v>
      </c>
      <c r="ZD22" s="179" t="s">
        <v>168</v>
      </c>
      <c r="ZE22" s="179" t="s">
        <v>168</v>
      </c>
      <c r="ZF22" s="179" t="s">
        <v>168</v>
      </c>
      <c r="ZG22" s="179" t="s">
        <v>168</v>
      </c>
      <c r="ZH22" s="179" t="s">
        <v>168</v>
      </c>
      <c r="ZI22" s="179" t="s">
        <v>168</v>
      </c>
      <c r="ZJ22" s="179" t="s">
        <v>168</v>
      </c>
      <c r="ZK22" s="179" t="s">
        <v>168</v>
      </c>
      <c r="ZL22" s="179" t="s">
        <v>168</v>
      </c>
      <c r="ZM22" s="179" t="s">
        <v>168</v>
      </c>
      <c r="ZN22" s="179" t="s">
        <v>168</v>
      </c>
      <c r="ZO22" s="179" t="s">
        <v>168</v>
      </c>
      <c r="ZP22" s="179" t="s">
        <v>168</v>
      </c>
      <c r="ZQ22" s="179" t="s">
        <v>168</v>
      </c>
      <c r="ZR22" s="179" t="s">
        <v>168</v>
      </c>
      <c r="ZS22" s="179" t="s">
        <v>168</v>
      </c>
      <c r="ZT22" s="179" t="s">
        <v>168</v>
      </c>
      <c r="ZU22" s="179" t="s">
        <v>168</v>
      </c>
      <c r="ZV22" s="179" t="s">
        <v>168</v>
      </c>
      <c r="ZW22" s="179" t="s">
        <v>168</v>
      </c>
      <c r="ZX22" s="179" t="s">
        <v>168</v>
      </c>
      <c r="ZY22" s="179" t="s">
        <v>168</v>
      </c>
      <c r="ZZ22" s="179" t="s">
        <v>168</v>
      </c>
      <c r="AAA22" s="179" t="s">
        <v>168</v>
      </c>
      <c r="AAB22" s="179" t="s">
        <v>168</v>
      </c>
      <c r="AAC22" s="179" t="s">
        <v>168</v>
      </c>
      <c r="AAD22" s="179" t="s">
        <v>168</v>
      </c>
      <c r="AAE22" s="179" t="s">
        <v>168</v>
      </c>
      <c r="AAF22" s="179" t="s">
        <v>168</v>
      </c>
      <c r="AAG22" s="179" t="s">
        <v>168</v>
      </c>
      <c r="AAH22" s="179" t="s">
        <v>168</v>
      </c>
      <c r="AAI22" s="179" t="s">
        <v>168</v>
      </c>
      <c r="AAJ22" s="179" t="s">
        <v>168</v>
      </c>
      <c r="AAK22" s="179" t="s">
        <v>168</v>
      </c>
      <c r="AAL22" s="179" t="s">
        <v>168</v>
      </c>
      <c r="AAM22" s="179" t="s">
        <v>168</v>
      </c>
      <c r="AAN22" s="179" t="s">
        <v>168</v>
      </c>
      <c r="AAO22" s="179" t="s">
        <v>168</v>
      </c>
      <c r="AAP22" s="179" t="s">
        <v>168</v>
      </c>
      <c r="AAQ22" s="179" t="s">
        <v>168</v>
      </c>
      <c r="AAR22" s="179" t="s">
        <v>168</v>
      </c>
      <c r="AAS22" s="179" t="s">
        <v>168</v>
      </c>
      <c r="AAT22" s="179" t="s">
        <v>168</v>
      </c>
      <c r="AAU22" s="179" t="s">
        <v>168</v>
      </c>
      <c r="AAV22" s="179" t="s">
        <v>168</v>
      </c>
      <c r="AAW22" s="179" t="s">
        <v>168</v>
      </c>
      <c r="AAX22" s="179" t="s">
        <v>168</v>
      </c>
      <c r="AAY22" s="179" t="s">
        <v>168</v>
      </c>
      <c r="AAZ22" s="179" t="s">
        <v>168</v>
      </c>
      <c r="ABA22" s="179" t="s">
        <v>168</v>
      </c>
      <c r="ABB22" s="179" t="s">
        <v>168</v>
      </c>
      <c r="ABC22" s="179" t="s">
        <v>168</v>
      </c>
      <c r="ABD22" s="179" t="s">
        <v>168</v>
      </c>
      <c r="ABE22" s="179" t="s">
        <v>168</v>
      </c>
      <c r="ABF22" s="179" t="s">
        <v>168</v>
      </c>
      <c r="ABG22" s="179" t="s">
        <v>168</v>
      </c>
      <c r="ABH22" s="179" t="s">
        <v>168</v>
      </c>
      <c r="ABI22" s="179" t="s">
        <v>168</v>
      </c>
      <c r="ABJ22" s="179" t="s">
        <v>168</v>
      </c>
      <c r="ABK22" s="179" t="s">
        <v>168</v>
      </c>
      <c r="ABL22" s="179" t="s">
        <v>168</v>
      </c>
      <c r="ABM22" s="179" t="s">
        <v>168</v>
      </c>
      <c r="ABN22" s="179" t="s">
        <v>168</v>
      </c>
      <c r="ABO22" s="179" t="s">
        <v>168</v>
      </c>
      <c r="ABP22" s="179" t="s">
        <v>168</v>
      </c>
      <c r="ABQ22" s="179" t="s">
        <v>168</v>
      </c>
      <c r="ABR22" s="179" t="s">
        <v>168</v>
      </c>
      <c r="ABS22" s="179" t="s">
        <v>168</v>
      </c>
      <c r="ABT22" s="179" t="s">
        <v>168</v>
      </c>
      <c r="ABU22" s="179" t="s">
        <v>168</v>
      </c>
      <c r="ABV22" s="179" t="s">
        <v>168</v>
      </c>
      <c r="ABW22" s="179" t="s">
        <v>168</v>
      </c>
      <c r="ABX22" s="179" t="s">
        <v>168</v>
      </c>
      <c r="ABY22" s="179" t="s">
        <v>168</v>
      </c>
      <c r="ABZ22" s="179" t="s">
        <v>168</v>
      </c>
      <c r="ACA22" s="179" t="s">
        <v>168</v>
      </c>
      <c r="ACB22" s="179" t="s">
        <v>168</v>
      </c>
      <c r="ACC22" s="179" t="s">
        <v>168</v>
      </c>
      <c r="ACD22" s="179" t="s">
        <v>168</v>
      </c>
      <c r="ACE22" s="179" t="s">
        <v>168</v>
      </c>
      <c r="ACF22" s="179" t="s">
        <v>168</v>
      </c>
      <c r="ACG22" s="179" t="s">
        <v>168</v>
      </c>
      <c r="ACH22" s="179" t="s">
        <v>168</v>
      </c>
      <c r="ACI22" s="179" t="s">
        <v>168</v>
      </c>
      <c r="ACJ22" s="179" t="s">
        <v>168</v>
      </c>
      <c r="ACK22" s="179" t="s">
        <v>168</v>
      </c>
      <c r="ACL22" s="179" t="s">
        <v>168</v>
      </c>
      <c r="ACM22" s="179" t="s">
        <v>168</v>
      </c>
      <c r="ACN22" s="179" t="s">
        <v>168</v>
      </c>
      <c r="ACO22" s="179" t="s">
        <v>168</v>
      </c>
      <c r="ACP22" s="179" t="s">
        <v>168</v>
      </c>
      <c r="ACQ22" s="179" t="s">
        <v>168</v>
      </c>
      <c r="ACR22" s="179" t="s">
        <v>168</v>
      </c>
      <c r="ACS22" s="179" t="s">
        <v>168</v>
      </c>
      <c r="ACT22" s="179" t="s">
        <v>168</v>
      </c>
      <c r="ACU22" s="179" t="s">
        <v>168</v>
      </c>
      <c r="ACV22" s="179" t="s">
        <v>168</v>
      </c>
      <c r="ACW22" s="179" t="s">
        <v>168</v>
      </c>
      <c r="ACX22" s="179" t="s">
        <v>168</v>
      </c>
      <c r="ACY22" s="179" t="s">
        <v>168</v>
      </c>
      <c r="ACZ22" s="179" t="s">
        <v>168</v>
      </c>
      <c r="ADA22" s="179" t="s">
        <v>168</v>
      </c>
      <c r="ADB22" s="179" t="s">
        <v>168</v>
      </c>
      <c r="ADC22" s="179" t="s">
        <v>168</v>
      </c>
      <c r="ADD22" s="179" t="s">
        <v>168</v>
      </c>
      <c r="ADE22" s="179" t="s">
        <v>168</v>
      </c>
      <c r="ADF22" s="179" t="s">
        <v>168</v>
      </c>
      <c r="ADG22" s="179" t="s">
        <v>168</v>
      </c>
      <c r="ADH22" s="179" t="s">
        <v>168</v>
      </c>
      <c r="ADI22" s="179" t="s">
        <v>168</v>
      </c>
      <c r="ADJ22" s="179" t="s">
        <v>168</v>
      </c>
      <c r="ADK22" s="179" t="s">
        <v>168</v>
      </c>
      <c r="ADL22" s="179" t="s">
        <v>168</v>
      </c>
      <c r="ADM22" s="179" t="s">
        <v>168</v>
      </c>
      <c r="ADN22" s="179" t="s">
        <v>168</v>
      </c>
      <c r="ADO22" s="179" t="s">
        <v>168</v>
      </c>
      <c r="ADP22" s="179" t="s">
        <v>168</v>
      </c>
      <c r="ADQ22" s="179" t="s">
        <v>168</v>
      </c>
      <c r="ADR22" s="179" t="s">
        <v>168</v>
      </c>
      <c r="ADS22" s="179" t="s">
        <v>168</v>
      </c>
      <c r="ADT22" s="179" t="s">
        <v>168</v>
      </c>
      <c r="ADU22" s="179" t="s">
        <v>168</v>
      </c>
      <c r="ADV22" s="179" t="s">
        <v>168</v>
      </c>
      <c r="ADW22" s="179" t="s">
        <v>168</v>
      </c>
      <c r="ADX22" s="179" t="s">
        <v>168</v>
      </c>
      <c r="ADY22" s="179" t="s">
        <v>168</v>
      </c>
      <c r="ADZ22" s="179" t="s">
        <v>168</v>
      </c>
      <c r="AEA22" s="179" t="s">
        <v>168</v>
      </c>
      <c r="AEB22" s="179" t="s">
        <v>168</v>
      </c>
      <c r="AEC22" s="179" t="s">
        <v>168</v>
      </c>
      <c r="AED22" s="179" t="s">
        <v>168</v>
      </c>
      <c r="AEE22" s="179" t="s">
        <v>168</v>
      </c>
      <c r="AEF22" s="179" t="s">
        <v>168</v>
      </c>
      <c r="AEG22" s="179" t="s">
        <v>168</v>
      </c>
      <c r="AEH22" s="179" t="s">
        <v>168</v>
      </c>
      <c r="AEI22" s="179" t="s">
        <v>168</v>
      </c>
      <c r="AEJ22" s="179" t="s">
        <v>168</v>
      </c>
      <c r="AEK22" s="179" t="s">
        <v>168</v>
      </c>
      <c r="AEL22" s="179" t="s">
        <v>168</v>
      </c>
      <c r="AEM22" s="179" t="s">
        <v>168</v>
      </c>
      <c r="AEN22" s="179" t="s">
        <v>168</v>
      </c>
      <c r="AEO22" s="179" t="s">
        <v>168</v>
      </c>
      <c r="AEP22" s="179" t="s">
        <v>168</v>
      </c>
      <c r="AEQ22" s="179" t="s">
        <v>168</v>
      </c>
      <c r="AER22" s="179" t="s">
        <v>168</v>
      </c>
      <c r="AES22" s="179" t="s">
        <v>168</v>
      </c>
      <c r="AET22" s="179" t="s">
        <v>168</v>
      </c>
      <c r="AEU22" s="179" t="s">
        <v>168</v>
      </c>
      <c r="AEV22" s="179" t="s">
        <v>168</v>
      </c>
      <c r="AEW22" s="179" t="s">
        <v>168</v>
      </c>
      <c r="AEX22" s="179" t="s">
        <v>168</v>
      </c>
      <c r="AEY22" s="179" t="s">
        <v>168</v>
      </c>
      <c r="AEZ22" s="179" t="s">
        <v>168</v>
      </c>
      <c r="AFA22" s="179" t="s">
        <v>168</v>
      </c>
      <c r="AFB22" s="179" t="s">
        <v>168</v>
      </c>
      <c r="AFC22" s="179" t="s">
        <v>168</v>
      </c>
      <c r="AFD22" s="179" t="s">
        <v>168</v>
      </c>
      <c r="AFE22" s="179" t="s">
        <v>168</v>
      </c>
      <c r="AFF22" s="179" t="s">
        <v>168</v>
      </c>
      <c r="AFG22" s="179" t="s">
        <v>168</v>
      </c>
      <c r="AFH22" s="179" t="s">
        <v>168</v>
      </c>
      <c r="AFI22" s="179" t="s">
        <v>168</v>
      </c>
      <c r="AFJ22" s="179" t="s">
        <v>168</v>
      </c>
      <c r="AFK22" s="179" t="s">
        <v>168</v>
      </c>
      <c r="AFL22" s="179" t="s">
        <v>168</v>
      </c>
      <c r="AFM22" s="179" t="s">
        <v>168</v>
      </c>
      <c r="AFN22" s="179" t="s">
        <v>168</v>
      </c>
      <c r="AFO22" s="179" t="s">
        <v>168</v>
      </c>
      <c r="AFP22" s="179" t="s">
        <v>168</v>
      </c>
      <c r="AFQ22" s="179" t="s">
        <v>168</v>
      </c>
      <c r="AFR22" s="179" t="s">
        <v>168</v>
      </c>
      <c r="AFS22" s="179" t="s">
        <v>168</v>
      </c>
      <c r="AFT22" s="179" t="s">
        <v>168</v>
      </c>
      <c r="AFU22" s="179" t="s">
        <v>168</v>
      </c>
      <c r="AFV22" s="179" t="s">
        <v>168</v>
      </c>
      <c r="AFW22" s="179" t="s">
        <v>168</v>
      </c>
      <c r="AFX22" s="179" t="s">
        <v>168</v>
      </c>
      <c r="AFY22" s="179" t="s">
        <v>168</v>
      </c>
      <c r="AFZ22" s="179" t="s">
        <v>168</v>
      </c>
      <c r="AGA22" s="179" t="s">
        <v>168</v>
      </c>
      <c r="AGB22" s="179" t="s">
        <v>168</v>
      </c>
      <c r="AGC22" s="179" t="s">
        <v>168</v>
      </c>
      <c r="AGD22" s="179" t="s">
        <v>168</v>
      </c>
      <c r="AGE22" s="179" t="s">
        <v>168</v>
      </c>
      <c r="AGF22" s="179" t="s">
        <v>168</v>
      </c>
      <c r="AGG22" s="179" t="s">
        <v>168</v>
      </c>
      <c r="AGH22" s="179" t="s">
        <v>168</v>
      </c>
      <c r="AGI22" s="179" t="s">
        <v>168</v>
      </c>
      <c r="AGJ22" s="179" t="s">
        <v>168</v>
      </c>
      <c r="AGK22" s="179" t="s">
        <v>168</v>
      </c>
      <c r="AGL22" s="179" t="s">
        <v>168</v>
      </c>
      <c r="AGM22" s="179" t="s">
        <v>168</v>
      </c>
      <c r="AGN22" s="179" t="s">
        <v>168</v>
      </c>
      <c r="AGO22" s="179" t="s">
        <v>168</v>
      </c>
      <c r="AGP22" s="179" t="s">
        <v>168</v>
      </c>
      <c r="AGQ22" s="179" t="s">
        <v>168</v>
      </c>
      <c r="AGR22" s="179" t="s">
        <v>168</v>
      </c>
      <c r="AGS22" s="179" t="s">
        <v>168</v>
      </c>
      <c r="AGT22" s="179" t="s">
        <v>168</v>
      </c>
      <c r="AGU22" s="179" t="s">
        <v>168</v>
      </c>
      <c r="AGV22" s="179" t="s">
        <v>168</v>
      </c>
      <c r="AGW22" s="179" t="s">
        <v>168</v>
      </c>
      <c r="AGX22" s="179" t="s">
        <v>168</v>
      </c>
      <c r="AGY22" s="179" t="s">
        <v>168</v>
      </c>
      <c r="AGZ22" s="179" t="s">
        <v>168</v>
      </c>
      <c r="AHA22" s="179" t="s">
        <v>168</v>
      </c>
      <c r="AHB22" s="179" t="s">
        <v>168</v>
      </c>
      <c r="AHC22" s="179" t="s">
        <v>168</v>
      </c>
      <c r="AHD22" s="179" t="s">
        <v>168</v>
      </c>
      <c r="AHE22" s="179" t="s">
        <v>168</v>
      </c>
      <c r="AHF22" s="179" t="s">
        <v>168</v>
      </c>
      <c r="AHG22" s="179" t="s">
        <v>168</v>
      </c>
      <c r="AHH22" s="179" t="s">
        <v>168</v>
      </c>
      <c r="AHI22" s="179" t="s">
        <v>168</v>
      </c>
      <c r="AHJ22" s="179" t="s">
        <v>168</v>
      </c>
      <c r="AHK22" s="179" t="s">
        <v>168</v>
      </c>
      <c r="AHL22" s="179" t="s">
        <v>168</v>
      </c>
      <c r="AHM22" s="179" t="s">
        <v>168</v>
      </c>
      <c r="AHN22" s="179" t="s">
        <v>168</v>
      </c>
      <c r="AHO22" s="179" t="s">
        <v>168</v>
      </c>
      <c r="AHP22" s="179" t="s">
        <v>168</v>
      </c>
      <c r="AHQ22" s="179" t="s">
        <v>168</v>
      </c>
      <c r="AHR22" s="179" t="s">
        <v>168</v>
      </c>
      <c r="AHS22" s="179" t="s">
        <v>168</v>
      </c>
      <c r="AHT22" s="179" t="s">
        <v>168</v>
      </c>
      <c r="AHU22" s="179" t="s">
        <v>168</v>
      </c>
      <c r="AHV22" s="179" t="s">
        <v>168</v>
      </c>
      <c r="AHW22" s="179" t="s">
        <v>168</v>
      </c>
      <c r="AHX22" s="179" t="s">
        <v>168</v>
      </c>
      <c r="AHY22" s="179" t="s">
        <v>168</v>
      </c>
      <c r="AHZ22" s="179" t="s">
        <v>168</v>
      </c>
      <c r="AIA22" s="179" t="s">
        <v>168</v>
      </c>
      <c r="AIB22" s="179" t="s">
        <v>168</v>
      </c>
      <c r="AIC22" s="179" t="s">
        <v>168</v>
      </c>
      <c r="AID22" s="179" t="s">
        <v>168</v>
      </c>
      <c r="AIE22" s="179" t="s">
        <v>168</v>
      </c>
      <c r="AIF22" s="179" t="s">
        <v>168</v>
      </c>
      <c r="AIG22" s="179" t="s">
        <v>168</v>
      </c>
      <c r="AIH22" s="179" t="s">
        <v>168</v>
      </c>
      <c r="AII22" s="179" t="s">
        <v>168</v>
      </c>
      <c r="AIJ22" s="179" t="s">
        <v>168</v>
      </c>
      <c r="AIK22" s="179" t="s">
        <v>168</v>
      </c>
      <c r="AIL22" s="179" t="s">
        <v>168</v>
      </c>
      <c r="AIM22" s="179" t="s">
        <v>168</v>
      </c>
      <c r="AIN22" s="179" t="s">
        <v>168</v>
      </c>
      <c r="AIO22" s="179" t="s">
        <v>168</v>
      </c>
      <c r="AIP22" s="179" t="s">
        <v>168</v>
      </c>
      <c r="AIQ22" s="179" t="s">
        <v>168</v>
      </c>
      <c r="AIR22" s="179" t="s">
        <v>168</v>
      </c>
      <c r="AIS22" s="179" t="s">
        <v>168</v>
      </c>
      <c r="AIT22" s="179" t="s">
        <v>168</v>
      </c>
      <c r="AIU22" s="179" t="s">
        <v>168</v>
      </c>
      <c r="AIV22" s="179" t="s">
        <v>168</v>
      </c>
      <c r="AIW22" s="179" t="s">
        <v>168</v>
      </c>
      <c r="AIX22" s="179" t="s">
        <v>168</v>
      </c>
      <c r="AIY22" s="179" t="s">
        <v>168</v>
      </c>
      <c r="AIZ22" s="179" t="s">
        <v>168</v>
      </c>
      <c r="AJA22" s="179" t="s">
        <v>168</v>
      </c>
      <c r="AJB22" s="179" t="s">
        <v>168</v>
      </c>
      <c r="AJC22" s="179" t="s">
        <v>168</v>
      </c>
      <c r="AJD22" s="179" t="s">
        <v>168</v>
      </c>
      <c r="AJE22" s="179" t="s">
        <v>168</v>
      </c>
      <c r="AJF22" s="179" t="s">
        <v>168</v>
      </c>
      <c r="AJG22" s="179" t="s">
        <v>168</v>
      </c>
      <c r="AJH22" s="179" t="s">
        <v>168</v>
      </c>
      <c r="AJI22" s="179" t="s">
        <v>168</v>
      </c>
      <c r="AJJ22" s="179" t="s">
        <v>168</v>
      </c>
      <c r="AJK22" s="179" t="s">
        <v>168</v>
      </c>
      <c r="AJL22" s="179" t="s">
        <v>168</v>
      </c>
      <c r="AJM22" s="179" t="s">
        <v>168</v>
      </c>
      <c r="AJN22" s="179" t="s">
        <v>168</v>
      </c>
      <c r="AJO22" s="179" t="s">
        <v>168</v>
      </c>
      <c r="AJP22" s="179" t="s">
        <v>168</v>
      </c>
      <c r="AJQ22" s="179" t="s">
        <v>168</v>
      </c>
      <c r="AJR22" s="179" t="s">
        <v>168</v>
      </c>
      <c r="AJS22" s="179" t="s">
        <v>168</v>
      </c>
      <c r="AJT22" s="179" t="s">
        <v>168</v>
      </c>
      <c r="AJU22" s="179" t="s">
        <v>168</v>
      </c>
      <c r="AJV22" s="179" t="s">
        <v>168</v>
      </c>
      <c r="AJW22" s="179" t="s">
        <v>168</v>
      </c>
      <c r="AJX22" s="179" t="s">
        <v>168</v>
      </c>
      <c r="AJY22" s="179" t="s">
        <v>168</v>
      </c>
      <c r="AJZ22" s="179" t="s">
        <v>168</v>
      </c>
      <c r="AKA22" s="179" t="s">
        <v>168</v>
      </c>
      <c r="AKB22" s="179" t="s">
        <v>168</v>
      </c>
      <c r="AKC22" s="179" t="s">
        <v>168</v>
      </c>
      <c r="AKD22" s="179" t="s">
        <v>168</v>
      </c>
      <c r="AKE22" s="179" t="s">
        <v>168</v>
      </c>
      <c r="AKF22" s="179" t="s">
        <v>168</v>
      </c>
      <c r="AKG22" s="179" t="s">
        <v>168</v>
      </c>
      <c r="AKH22" s="179" t="s">
        <v>168</v>
      </c>
      <c r="AKI22" s="179" t="s">
        <v>168</v>
      </c>
      <c r="AKJ22" s="179" t="s">
        <v>168</v>
      </c>
      <c r="AKK22" s="179" t="s">
        <v>168</v>
      </c>
      <c r="AKL22" s="179" t="s">
        <v>168</v>
      </c>
      <c r="AKM22" s="179" t="s">
        <v>168</v>
      </c>
      <c r="AKN22" s="179" t="s">
        <v>168</v>
      </c>
      <c r="AKO22" s="179" t="s">
        <v>168</v>
      </c>
      <c r="AKP22" s="179" t="s">
        <v>168</v>
      </c>
      <c r="AKQ22" s="179" t="s">
        <v>168</v>
      </c>
      <c r="AKR22" s="179" t="s">
        <v>168</v>
      </c>
      <c r="AKS22" s="179" t="s">
        <v>168</v>
      </c>
      <c r="AKT22" s="179" t="s">
        <v>168</v>
      </c>
      <c r="AKU22" s="179" t="s">
        <v>168</v>
      </c>
      <c r="AKV22" s="179" t="s">
        <v>168</v>
      </c>
      <c r="AKW22" s="179" t="s">
        <v>168</v>
      </c>
      <c r="AKX22" s="179" t="s">
        <v>168</v>
      </c>
      <c r="AKY22" s="179" t="s">
        <v>168</v>
      </c>
      <c r="AKZ22" s="179" t="s">
        <v>168</v>
      </c>
      <c r="ALA22" s="179" t="s">
        <v>168</v>
      </c>
      <c r="ALB22" s="179" t="s">
        <v>168</v>
      </c>
      <c r="ALC22" s="179" t="s">
        <v>168</v>
      </c>
      <c r="ALD22" s="179" t="s">
        <v>168</v>
      </c>
      <c r="ALE22" s="179" t="s">
        <v>168</v>
      </c>
      <c r="ALF22" s="179" t="s">
        <v>168</v>
      </c>
      <c r="ALG22" s="179" t="s">
        <v>168</v>
      </c>
      <c r="ALH22" s="179" t="s">
        <v>168</v>
      </c>
      <c r="ALI22" s="179" t="s">
        <v>168</v>
      </c>
      <c r="ALJ22" s="179" t="s">
        <v>168</v>
      </c>
      <c r="ALK22" s="179" t="s">
        <v>168</v>
      </c>
      <c r="ALL22" s="179" t="s">
        <v>168</v>
      </c>
      <c r="ALM22" s="179" t="s">
        <v>168</v>
      </c>
      <c r="ALN22" s="179" t="s">
        <v>168</v>
      </c>
      <c r="ALO22" s="179" t="s">
        <v>168</v>
      </c>
      <c r="ALP22" s="179" t="s">
        <v>168</v>
      </c>
      <c r="ALQ22" s="179" t="s">
        <v>168</v>
      </c>
      <c r="ALR22" s="179" t="s">
        <v>168</v>
      </c>
      <c r="ALS22" s="179" t="s">
        <v>168</v>
      </c>
      <c r="ALT22" s="179" t="s">
        <v>168</v>
      </c>
      <c r="ALU22" s="179" t="s">
        <v>168</v>
      </c>
      <c r="ALV22" s="179" t="s">
        <v>168</v>
      </c>
      <c r="ALW22" s="179" t="s">
        <v>168</v>
      </c>
      <c r="ALX22" s="179" t="s">
        <v>168</v>
      </c>
      <c r="ALY22" s="179" t="s">
        <v>168</v>
      </c>
      <c r="ALZ22" s="179" t="s">
        <v>168</v>
      </c>
      <c r="AMA22" s="179" t="s">
        <v>168</v>
      </c>
      <c r="AMB22" s="179" t="s">
        <v>168</v>
      </c>
      <c r="AMC22" s="179" t="s">
        <v>168</v>
      </c>
      <c r="AMD22" s="179" t="s">
        <v>168</v>
      </c>
      <c r="AME22" s="179" t="s">
        <v>168</v>
      </c>
      <c r="AMF22" s="179" t="s">
        <v>168</v>
      </c>
      <c r="AMG22" s="179" t="s">
        <v>168</v>
      </c>
      <c r="AMH22" s="179" t="s">
        <v>168</v>
      </c>
      <c r="AMI22" s="179" t="s">
        <v>168</v>
      </c>
      <c r="AMJ22" s="179" t="s">
        <v>168</v>
      </c>
      <c r="AMK22" s="179" t="s">
        <v>168</v>
      </c>
      <c r="AML22" s="179" t="s">
        <v>168</v>
      </c>
      <c r="AMM22" s="179" t="s">
        <v>168</v>
      </c>
      <c r="AMN22" s="179" t="s">
        <v>168</v>
      </c>
      <c r="AMO22" s="179" t="s">
        <v>168</v>
      </c>
      <c r="AMP22" s="179" t="s">
        <v>168</v>
      </c>
      <c r="AMQ22" s="179" t="s">
        <v>168</v>
      </c>
      <c r="AMR22" s="179" t="s">
        <v>168</v>
      </c>
      <c r="AMS22" s="179" t="s">
        <v>168</v>
      </c>
      <c r="AMT22" s="179" t="s">
        <v>168</v>
      </c>
      <c r="AMU22" s="179" t="s">
        <v>168</v>
      </c>
      <c r="AMV22" s="179" t="s">
        <v>168</v>
      </c>
      <c r="AMW22" s="179" t="s">
        <v>168</v>
      </c>
      <c r="AMX22" s="179" t="s">
        <v>168</v>
      </c>
      <c r="AMY22" s="179" t="s">
        <v>168</v>
      </c>
      <c r="AMZ22" s="179" t="s">
        <v>168</v>
      </c>
      <c r="ANA22" s="179" t="s">
        <v>168</v>
      </c>
      <c r="ANB22" s="179" t="s">
        <v>168</v>
      </c>
      <c r="ANC22" s="179" t="s">
        <v>168</v>
      </c>
      <c r="AND22" s="179" t="s">
        <v>168</v>
      </c>
      <c r="ANE22" s="179" t="s">
        <v>168</v>
      </c>
      <c r="ANF22" s="179" t="s">
        <v>168</v>
      </c>
      <c r="ANG22" s="179" t="s">
        <v>168</v>
      </c>
      <c r="ANH22" s="179" t="s">
        <v>168</v>
      </c>
      <c r="ANI22" s="179" t="s">
        <v>168</v>
      </c>
      <c r="ANJ22" s="179" t="s">
        <v>168</v>
      </c>
      <c r="ANK22" s="179" t="s">
        <v>168</v>
      </c>
      <c r="ANL22" s="179" t="s">
        <v>168</v>
      </c>
      <c r="ANM22" s="179" t="s">
        <v>168</v>
      </c>
      <c r="ANN22" s="179" t="s">
        <v>168</v>
      </c>
      <c r="ANO22" s="179" t="s">
        <v>168</v>
      </c>
      <c r="ANP22" s="179" t="s">
        <v>168</v>
      </c>
      <c r="ANQ22" s="179" t="s">
        <v>168</v>
      </c>
      <c r="ANR22" s="179" t="s">
        <v>168</v>
      </c>
      <c r="ANS22" s="179" t="s">
        <v>168</v>
      </c>
      <c r="ANT22" s="179" t="s">
        <v>168</v>
      </c>
      <c r="ANU22" s="179" t="s">
        <v>168</v>
      </c>
      <c r="ANV22" s="179" t="s">
        <v>168</v>
      </c>
      <c r="ANW22" s="179" t="s">
        <v>168</v>
      </c>
      <c r="ANX22" s="179" t="s">
        <v>168</v>
      </c>
      <c r="ANY22" s="179" t="s">
        <v>168</v>
      </c>
      <c r="ANZ22" s="179" t="s">
        <v>168</v>
      </c>
      <c r="AOA22" s="179" t="s">
        <v>168</v>
      </c>
      <c r="AOB22" s="179" t="s">
        <v>168</v>
      </c>
      <c r="AOC22" s="179" t="s">
        <v>168</v>
      </c>
      <c r="AOD22" s="179" t="s">
        <v>168</v>
      </c>
      <c r="AOE22" s="179" t="s">
        <v>168</v>
      </c>
      <c r="AOF22" s="179" t="s">
        <v>168</v>
      </c>
      <c r="AOG22" s="179" t="s">
        <v>168</v>
      </c>
      <c r="AOH22" s="179" t="s">
        <v>168</v>
      </c>
      <c r="AOI22" s="179" t="s">
        <v>168</v>
      </c>
      <c r="AOJ22" s="179" t="s">
        <v>168</v>
      </c>
      <c r="AOK22" s="179" t="s">
        <v>168</v>
      </c>
      <c r="AOL22" s="179" t="s">
        <v>168</v>
      </c>
      <c r="AOM22" s="179" t="s">
        <v>168</v>
      </c>
      <c r="AON22" s="179" t="s">
        <v>168</v>
      </c>
      <c r="AOO22" s="179" t="s">
        <v>168</v>
      </c>
      <c r="AOP22" s="179" t="s">
        <v>168</v>
      </c>
      <c r="AOQ22" s="179" t="s">
        <v>168</v>
      </c>
      <c r="AOR22" s="179" t="s">
        <v>168</v>
      </c>
      <c r="AOS22" s="179" t="s">
        <v>168</v>
      </c>
      <c r="AOT22" s="179" t="s">
        <v>168</v>
      </c>
      <c r="AOU22" s="179" t="s">
        <v>168</v>
      </c>
      <c r="AOV22" s="179" t="s">
        <v>168</v>
      </c>
      <c r="AOW22" s="179" t="s">
        <v>168</v>
      </c>
      <c r="AOX22" s="179" t="s">
        <v>168</v>
      </c>
      <c r="AOY22" s="179" t="s">
        <v>168</v>
      </c>
      <c r="AOZ22" s="179" t="s">
        <v>168</v>
      </c>
      <c r="APA22" s="179" t="s">
        <v>168</v>
      </c>
      <c r="APB22" s="179" t="s">
        <v>168</v>
      </c>
      <c r="APC22" s="179" t="s">
        <v>168</v>
      </c>
      <c r="APD22" s="179" t="s">
        <v>168</v>
      </c>
      <c r="APE22" s="179" t="s">
        <v>168</v>
      </c>
      <c r="APF22" s="179" t="s">
        <v>168</v>
      </c>
      <c r="APG22" s="179" t="s">
        <v>168</v>
      </c>
      <c r="APH22" s="179" t="s">
        <v>168</v>
      </c>
      <c r="API22" s="179" t="s">
        <v>168</v>
      </c>
      <c r="APJ22" s="179" t="s">
        <v>168</v>
      </c>
      <c r="APK22" s="179" t="s">
        <v>168</v>
      </c>
      <c r="APL22" s="179" t="s">
        <v>168</v>
      </c>
      <c r="APM22" s="179" t="s">
        <v>168</v>
      </c>
      <c r="APN22" s="179" t="s">
        <v>168</v>
      </c>
      <c r="APO22" s="179" t="s">
        <v>168</v>
      </c>
      <c r="APP22" s="179" t="s">
        <v>168</v>
      </c>
      <c r="APQ22" s="179" t="s">
        <v>168</v>
      </c>
      <c r="APR22" s="179" t="s">
        <v>168</v>
      </c>
      <c r="APS22" s="179" t="s">
        <v>168</v>
      </c>
      <c r="APT22" s="179" t="s">
        <v>168</v>
      </c>
      <c r="APU22" s="179" t="s">
        <v>168</v>
      </c>
      <c r="APV22" s="179" t="s">
        <v>168</v>
      </c>
      <c r="APW22" s="179" t="s">
        <v>168</v>
      </c>
      <c r="APX22" s="179" t="s">
        <v>168</v>
      </c>
      <c r="APY22" s="179" t="s">
        <v>168</v>
      </c>
      <c r="APZ22" s="179" t="s">
        <v>168</v>
      </c>
      <c r="AQA22" s="179" t="s">
        <v>168</v>
      </c>
      <c r="AQB22" s="179" t="s">
        <v>168</v>
      </c>
      <c r="AQC22" s="179" t="s">
        <v>168</v>
      </c>
      <c r="AQD22" s="179" t="s">
        <v>168</v>
      </c>
      <c r="AQE22" s="179" t="s">
        <v>168</v>
      </c>
      <c r="AQF22" s="179" t="s">
        <v>168</v>
      </c>
      <c r="AQG22" s="179" t="s">
        <v>168</v>
      </c>
      <c r="AQH22" s="179" t="s">
        <v>168</v>
      </c>
      <c r="AQI22" s="179" t="s">
        <v>168</v>
      </c>
      <c r="AQJ22" s="179" t="s">
        <v>168</v>
      </c>
      <c r="AQK22" s="179" t="s">
        <v>168</v>
      </c>
      <c r="AQL22" s="179" t="s">
        <v>168</v>
      </c>
      <c r="AQM22" s="179" t="s">
        <v>168</v>
      </c>
      <c r="AQN22" s="179" t="s">
        <v>168</v>
      </c>
      <c r="AQO22" s="179" t="s">
        <v>168</v>
      </c>
      <c r="AQP22" s="179" t="s">
        <v>168</v>
      </c>
      <c r="AQQ22" s="179" t="s">
        <v>168</v>
      </c>
      <c r="AQR22" s="179" t="s">
        <v>168</v>
      </c>
      <c r="AQS22" s="179" t="s">
        <v>168</v>
      </c>
      <c r="AQT22" s="179" t="s">
        <v>168</v>
      </c>
      <c r="AQU22" s="179" t="s">
        <v>168</v>
      </c>
      <c r="AQV22" s="179" t="s">
        <v>168</v>
      </c>
      <c r="AQW22" s="179" t="s">
        <v>168</v>
      </c>
      <c r="AQX22" s="179" t="s">
        <v>168</v>
      </c>
      <c r="AQY22" s="179" t="s">
        <v>168</v>
      </c>
      <c r="AQZ22" s="179" t="s">
        <v>168</v>
      </c>
      <c r="ARA22" s="179" t="s">
        <v>168</v>
      </c>
      <c r="ARB22" s="179" t="s">
        <v>168</v>
      </c>
      <c r="ARC22" s="179" t="s">
        <v>168</v>
      </c>
      <c r="ARD22" s="179" t="s">
        <v>168</v>
      </c>
      <c r="ARE22" s="179" t="s">
        <v>168</v>
      </c>
      <c r="ARF22" s="179" t="s">
        <v>168</v>
      </c>
      <c r="ARG22" s="179" t="s">
        <v>168</v>
      </c>
      <c r="ARH22" s="179" t="s">
        <v>168</v>
      </c>
      <c r="ARI22" s="179" t="s">
        <v>168</v>
      </c>
      <c r="ARJ22" s="179" t="s">
        <v>168</v>
      </c>
      <c r="ARK22" s="179" t="s">
        <v>168</v>
      </c>
      <c r="ARL22" s="179" t="s">
        <v>168</v>
      </c>
      <c r="ARM22" s="179" t="s">
        <v>168</v>
      </c>
      <c r="ARN22" s="179" t="s">
        <v>168</v>
      </c>
      <c r="ARO22" s="179" t="s">
        <v>168</v>
      </c>
      <c r="ARP22" s="179" t="s">
        <v>168</v>
      </c>
      <c r="ARQ22" s="179" t="s">
        <v>168</v>
      </c>
      <c r="ARR22" s="179" t="s">
        <v>168</v>
      </c>
      <c r="ARS22" s="179" t="s">
        <v>168</v>
      </c>
      <c r="ART22" s="179" t="s">
        <v>168</v>
      </c>
      <c r="ARU22" s="179" t="s">
        <v>168</v>
      </c>
      <c r="ARV22" s="179" t="s">
        <v>168</v>
      </c>
      <c r="ARW22" s="179" t="s">
        <v>168</v>
      </c>
      <c r="ARX22" s="179" t="s">
        <v>168</v>
      </c>
      <c r="ARY22" s="179" t="s">
        <v>168</v>
      </c>
      <c r="ARZ22" s="179" t="s">
        <v>168</v>
      </c>
      <c r="ASA22" s="179" t="s">
        <v>168</v>
      </c>
      <c r="ASB22" s="179" t="s">
        <v>168</v>
      </c>
      <c r="ASC22" s="179" t="s">
        <v>168</v>
      </c>
      <c r="ASD22" s="179" t="s">
        <v>168</v>
      </c>
      <c r="ASE22" s="179" t="s">
        <v>168</v>
      </c>
      <c r="ASF22" s="179" t="s">
        <v>168</v>
      </c>
      <c r="ASG22" s="179" t="s">
        <v>168</v>
      </c>
      <c r="ASH22" s="179" t="s">
        <v>168</v>
      </c>
      <c r="ASI22" s="179" t="s">
        <v>168</v>
      </c>
      <c r="ASJ22" s="179" t="s">
        <v>168</v>
      </c>
      <c r="ASK22" s="179" t="s">
        <v>168</v>
      </c>
      <c r="ASL22" s="179" t="s">
        <v>168</v>
      </c>
      <c r="ASM22" s="179" t="s">
        <v>168</v>
      </c>
      <c r="ASN22" s="179" t="s">
        <v>168</v>
      </c>
      <c r="ASO22" s="179" t="s">
        <v>168</v>
      </c>
      <c r="ASP22" s="179" t="s">
        <v>168</v>
      </c>
      <c r="ASQ22" s="179" t="s">
        <v>168</v>
      </c>
      <c r="ASR22" s="179" t="s">
        <v>168</v>
      </c>
      <c r="ASS22" s="179" t="s">
        <v>168</v>
      </c>
      <c r="AST22" s="179" t="s">
        <v>168</v>
      </c>
      <c r="ASU22" s="179" t="s">
        <v>168</v>
      </c>
      <c r="ASV22" s="179" t="s">
        <v>168</v>
      </c>
      <c r="ASW22" s="179" t="s">
        <v>168</v>
      </c>
      <c r="ASX22" s="179" t="s">
        <v>168</v>
      </c>
      <c r="ASY22" s="179" t="s">
        <v>168</v>
      </c>
      <c r="ASZ22" s="179" t="s">
        <v>168</v>
      </c>
      <c r="ATA22" s="179" t="s">
        <v>168</v>
      </c>
      <c r="ATB22" s="179" t="s">
        <v>168</v>
      </c>
      <c r="ATC22" s="179" t="s">
        <v>168</v>
      </c>
      <c r="ATD22" s="179" t="s">
        <v>168</v>
      </c>
      <c r="ATE22" s="179" t="s">
        <v>168</v>
      </c>
      <c r="ATF22" s="179" t="s">
        <v>168</v>
      </c>
      <c r="ATG22" s="179" t="s">
        <v>168</v>
      </c>
      <c r="ATH22" s="179" t="s">
        <v>168</v>
      </c>
      <c r="ATI22" s="179" t="s">
        <v>168</v>
      </c>
      <c r="ATJ22" s="179" t="s">
        <v>168</v>
      </c>
      <c r="ATK22" s="179" t="s">
        <v>168</v>
      </c>
      <c r="ATL22" s="179" t="s">
        <v>168</v>
      </c>
      <c r="ATM22" s="179" t="s">
        <v>168</v>
      </c>
      <c r="ATN22" s="179" t="s">
        <v>168</v>
      </c>
      <c r="ATO22" s="179" t="s">
        <v>168</v>
      </c>
      <c r="ATP22" s="179" t="s">
        <v>168</v>
      </c>
      <c r="ATQ22" s="179" t="s">
        <v>168</v>
      </c>
      <c r="ATR22" s="179" t="s">
        <v>168</v>
      </c>
      <c r="ATS22" s="179" t="s">
        <v>168</v>
      </c>
      <c r="ATT22" s="179" t="s">
        <v>168</v>
      </c>
      <c r="ATU22" s="179" t="s">
        <v>168</v>
      </c>
      <c r="ATV22" s="179" t="s">
        <v>168</v>
      </c>
      <c r="ATW22" s="179" t="s">
        <v>168</v>
      </c>
      <c r="ATX22" s="179" t="s">
        <v>168</v>
      </c>
      <c r="ATY22" s="179" t="s">
        <v>168</v>
      </c>
      <c r="ATZ22" s="179" t="s">
        <v>168</v>
      </c>
      <c r="AUA22" s="179" t="s">
        <v>168</v>
      </c>
      <c r="AUB22" s="179" t="s">
        <v>168</v>
      </c>
      <c r="AUC22" s="179" t="s">
        <v>168</v>
      </c>
      <c r="AUD22" s="179" t="s">
        <v>168</v>
      </c>
      <c r="AUE22" s="179" t="s">
        <v>168</v>
      </c>
      <c r="AUF22" s="179" t="s">
        <v>168</v>
      </c>
      <c r="AUG22" s="179" t="s">
        <v>168</v>
      </c>
      <c r="AUH22" s="179" t="s">
        <v>168</v>
      </c>
      <c r="AUI22" s="179" t="s">
        <v>168</v>
      </c>
      <c r="AUJ22" s="179" t="s">
        <v>168</v>
      </c>
      <c r="AUK22" s="179" t="s">
        <v>168</v>
      </c>
      <c r="AUL22" s="179" t="s">
        <v>168</v>
      </c>
      <c r="AUM22" s="179" t="s">
        <v>168</v>
      </c>
      <c r="AUN22" s="179" t="s">
        <v>168</v>
      </c>
      <c r="AUO22" s="179" t="s">
        <v>168</v>
      </c>
      <c r="AUP22" s="179" t="s">
        <v>168</v>
      </c>
      <c r="AUQ22" s="179" t="s">
        <v>168</v>
      </c>
      <c r="AUR22" s="179" t="s">
        <v>168</v>
      </c>
      <c r="AUS22" s="179" t="s">
        <v>168</v>
      </c>
      <c r="AUT22" s="179" t="s">
        <v>168</v>
      </c>
      <c r="AUU22" s="179" t="s">
        <v>168</v>
      </c>
      <c r="AUV22" s="179" t="s">
        <v>168</v>
      </c>
      <c r="AUW22" s="179" t="s">
        <v>168</v>
      </c>
      <c r="AUX22" s="179" t="s">
        <v>168</v>
      </c>
      <c r="AUY22" s="179" t="s">
        <v>168</v>
      </c>
      <c r="AUZ22" s="179" t="s">
        <v>168</v>
      </c>
      <c r="AVA22" s="179" t="s">
        <v>168</v>
      </c>
      <c r="AVB22" s="179" t="s">
        <v>168</v>
      </c>
      <c r="AVC22" s="179" t="s">
        <v>168</v>
      </c>
      <c r="AVD22" s="179" t="s">
        <v>168</v>
      </c>
      <c r="AVE22" s="179" t="s">
        <v>168</v>
      </c>
      <c r="AVF22" s="179" t="s">
        <v>168</v>
      </c>
      <c r="AVG22" s="179" t="s">
        <v>168</v>
      </c>
      <c r="AVH22" s="179" t="s">
        <v>168</v>
      </c>
      <c r="AVI22" s="179" t="s">
        <v>168</v>
      </c>
      <c r="AVJ22" s="179" t="s">
        <v>168</v>
      </c>
      <c r="AVK22" s="179" t="s">
        <v>168</v>
      </c>
      <c r="AVL22" s="179" t="s">
        <v>168</v>
      </c>
      <c r="AVM22" s="179" t="s">
        <v>168</v>
      </c>
      <c r="AVN22" s="179" t="s">
        <v>168</v>
      </c>
      <c r="AVO22" s="179" t="s">
        <v>168</v>
      </c>
      <c r="AVP22" s="179" t="s">
        <v>168</v>
      </c>
      <c r="AVQ22" s="179" t="s">
        <v>168</v>
      </c>
      <c r="AVR22" s="179" t="s">
        <v>168</v>
      </c>
      <c r="AVS22" s="179" t="s">
        <v>168</v>
      </c>
      <c r="AVT22" s="179" t="s">
        <v>168</v>
      </c>
      <c r="AVU22" s="179" t="s">
        <v>168</v>
      </c>
      <c r="AVV22" s="179" t="s">
        <v>168</v>
      </c>
      <c r="AVW22" s="179" t="s">
        <v>168</v>
      </c>
      <c r="AVX22" s="179" t="s">
        <v>168</v>
      </c>
      <c r="AVY22" s="179" t="s">
        <v>168</v>
      </c>
      <c r="AVZ22" s="179" t="s">
        <v>168</v>
      </c>
      <c r="AWA22" s="179" t="s">
        <v>168</v>
      </c>
      <c r="AWB22" s="179" t="s">
        <v>168</v>
      </c>
      <c r="AWC22" s="179" t="s">
        <v>168</v>
      </c>
      <c r="AWD22" s="179" t="s">
        <v>168</v>
      </c>
      <c r="AWE22" s="179" t="s">
        <v>168</v>
      </c>
      <c r="AWF22" s="179" t="s">
        <v>168</v>
      </c>
      <c r="AWG22" s="179" t="s">
        <v>168</v>
      </c>
      <c r="AWH22" s="179" t="s">
        <v>168</v>
      </c>
      <c r="AWI22" s="179" t="s">
        <v>168</v>
      </c>
      <c r="AWJ22" s="179" t="s">
        <v>168</v>
      </c>
      <c r="AWK22" s="179" t="s">
        <v>168</v>
      </c>
      <c r="AWL22" s="179" t="s">
        <v>168</v>
      </c>
      <c r="AWM22" s="179" t="s">
        <v>168</v>
      </c>
      <c r="AWN22" s="179" t="s">
        <v>168</v>
      </c>
      <c r="AWO22" s="179" t="s">
        <v>168</v>
      </c>
      <c r="AWP22" s="179" t="s">
        <v>168</v>
      </c>
      <c r="AWQ22" s="179" t="s">
        <v>168</v>
      </c>
      <c r="AWR22" s="179" t="s">
        <v>168</v>
      </c>
      <c r="AWS22" s="179" t="s">
        <v>168</v>
      </c>
      <c r="AWT22" s="179" t="s">
        <v>168</v>
      </c>
      <c r="AWU22" s="179" t="s">
        <v>168</v>
      </c>
      <c r="AWV22" s="179" t="s">
        <v>168</v>
      </c>
      <c r="AWW22" s="179" t="s">
        <v>168</v>
      </c>
      <c r="AWX22" s="179" t="s">
        <v>168</v>
      </c>
      <c r="AWY22" s="179" t="s">
        <v>168</v>
      </c>
      <c r="AWZ22" s="179" t="s">
        <v>168</v>
      </c>
      <c r="AXA22" s="179" t="s">
        <v>168</v>
      </c>
      <c r="AXB22" s="179" t="s">
        <v>168</v>
      </c>
      <c r="AXC22" s="179" t="s">
        <v>168</v>
      </c>
      <c r="AXD22" s="179" t="s">
        <v>168</v>
      </c>
      <c r="AXE22" s="179" t="s">
        <v>168</v>
      </c>
      <c r="AXF22" s="179" t="s">
        <v>168</v>
      </c>
      <c r="AXG22" s="179" t="s">
        <v>168</v>
      </c>
      <c r="AXH22" s="179" t="s">
        <v>168</v>
      </c>
      <c r="AXI22" s="179" t="s">
        <v>168</v>
      </c>
      <c r="AXJ22" s="179" t="s">
        <v>168</v>
      </c>
      <c r="AXK22" s="179" t="s">
        <v>168</v>
      </c>
      <c r="AXL22" s="179" t="s">
        <v>168</v>
      </c>
      <c r="AXM22" s="179" t="s">
        <v>168</v>
      </c>
      <c r="AXN22" s="179" t="s">
        <v>168</v>
      </c>
      <c r="AXO22" s="179" t="s">
        <v>168</v>
      </c>
      <c r="AXP22" s="179" t="s">
        <v>168</v>
      </c>
      <c r="AXQ22" s="179" t="s">
        <v>168</v>
      </c>
      <c r="AXR22" s="179" t="s">
        <v>168</v>
      </c>
      <c r="AXS22" s="179" t="s">
        <v>168</v>
      </c>
      <c r="AXT22" s="179" t="s">
        <v>168</v>
      </c>
      <c r="AXU22" s="179" t="s">
        <v>168</v>
      </c>
      <c r="AXV22" s="179" t="s">
        <v>168</v>
      </c>
      <c r="AXW22" s="179" t="s">
        <v>168</v>
      </c>
      <c r="AXX22" s="179" t="s">
        <v>168</v>
      </c>
      <c r="AXY22" s="179" t="s">
        <v>168</v>
      </c>
      <c r="AXZ22" s="179" t="s">
        <v>168</v>
      </c>
      <c r="AYA22" s="179" t="s">
        <v>168</v>
      </c>
      <c r="AYB22" s="179" t="s">
        <v>168</v>
      </c>
      <c r="AYC22" s="179" t="s">
        <v>168</v>
      </c>
      <c r="AYD22" s="179" t="s">
        <v>168</v>
      </c>
      <c r="AYE22" s="179" t="s">
        <v>168</v>
      </c>
      <c r="AYF22" s="179" t="s">
        <v>168</v>
      </c>
      <c r="AYG22" s="179" t="s">
        <v>168</v>
      </c>
      <c r="AYH22" s="179" t="s">
        <v>168</v>
      </c>
      <c r="AYI22" s="179" t="s">
        <v>168</v>
      </c>
      <c r="AYJ22" s="179" t="s">
        <v>168</v>
      </c>
      <c r="AYK22" s="179" t="s">
        <v>168</v>
      </c>
      <c r="AYL22" s="179" t="s">
        <v>168</v>
      </c>
      <c r="AYM22" s="179" t="s">
        <v>168</v>
      </c>
      <c r="AYN22" s="179" t="s">
        <v>168</v>
      </c>
      <c r="AYO22" s="179" t="s">
        <v>168</v>
      </c>
      <c r="AYP22" s="179" t="s">
        <v>168</v>
      </c>
      <c r="AYQ22" s="179" t="s">
        <v>168</v>
      </c>
      <c r="AYR22" s="179" t="s">
        <v>168</v>
      </c>
      <c r="AYS22" s="179" t="s">
        <v>168</v>
      </c>
      <c r="AYT22" s="179" t="s">
        <v>168</v>
      </c>
      <c r="AYU22" s="179" t="s">
        <v>168</v>
      </c>
      <c r="AYV22" s="179" t="s">
        <v>168</v>
      </c>
      <c r="AYW22" s="179" t="s">
        <v>168</v>
      </c>
      <c r="AYX22" s="179" t="s">
        <v>168</v>
      </c>
      <c r="AYY22" s="179" t="s">
        <v>168</v>
      </c>
      <c r="AYZ22" s="179" t="s">
        <v>168</v>
      </c>
      <c r="AZA22" s="179" t="s">
        <v>168</v>
      </c>
      <c r="AZB22" s="179" t="s">
        <v>168</v>
      </c>
      <c r="AZC22" s="179" t="s">
        <v>168</v>
      </c>
      <c r="AZD22" s="179" t="s">
        <v>168</v>
      </c>
      <c r="AZE22" s="179" t="s">
        <v>168</v>
      </c>
      <c r="AZF22" s="179" t="s">
        <v>168</v>
      </c>
      <c r="AZG22" s="179" t="s">
        <v>168</v>
      </c>
      <c r="AZH22" s="179" t="s">
        <v>168</v>
      </c>
      <c r="AZI22" s="179" t="s">
        <v>168</v>
      </c>
      <c r="AZJ22" s="179" t="s">
        <v>168</v>
      </c>
      <c r="AZK22" s="179" t="s">
        <v>168</v>
      </c>
      <c r="AZL22" s="179" t="s">
        <v>168</v>
      </c>
      <c r="AZM22" s="179" t="s">
        <v>168</v>
      </c>
      <c r="AZN22" s="179" t="s">
        <v>168</v>
      </c>
      <c r="AZO22" s="179" t="s">
        <v>168</v>
      </c>
      <c r="AZP22" s="179" t="s">
        <v>168</v>
      </c>
      <c r="AZQ22" s="179" t="s">
        <v>168</v>
      </c>
      <c r="AZR22" s="179" t="s">
        <v>168</v>
      </c>
      <c r="AZS22" s="179" t="s">
        <v>168</v>
      </c>
      <c r="AZT22" s="179" t="s">
        <v>168</v>
      </c>
      <c r="AZU22" s="179" t="s">
        <v>168</v>
      </c>
      <c r="AZV22" s="179" t="s">
        <v>168</v>
      </c>
      <c r="AZW22" s="179" t="s">
        <v>168</v>
      </c>
      <c r="AZX22" s="179" t="s">
        <v>168</v>
      </c>
      <c r="AZY22" s="179" t="s">
        <v>168</v>
      </c>
      <c r="AZZ22" s="179" t="s">
        <v>168</v>
      </c>
      <c r="BAA22" s="179" t="s">
        <v>168</v>
      </c>
      <c r="BAB22" s="179" t="s">
        <v>168</v>
      </c>
      <c r="BAC22" s="179" t="s">
        <v>168</v>
      </c>
      <c r="BAD22" s="179" t="s">
        <v>168</v>
      </c>
      <c r="BAE22" s="179" t="s">
        <v>168</v>
      </c>
      <c r="BAF22" s="179" t="s">
        <v>168</v>
      </c>
      <c r="BAG22" s="179" t="s">
        <v>168</v>
      </c>
      <c r="BAH22" s="179" t="s">
        <v>168</v>
      </c>
      <c r="BAI22" s="179" t="s">
        <v>168</v>
      </c>
      <c r="BAJ22" s="179" t="s">
        <v>168</v>
      </c>
      <c r="BAK22" s="179" t="s">
        <v>168</v>
      </c>
      <c r="BAL22" s="179" t="s">
        <v>168</v>
      </c>
      <c r="BAM22" s="179" t="s">
        <v>168</v>
      </c>
      <c r="BAN22" s="179" t="s">
        <v>168</v>
      </c>
      <c r="BAO22" s="179" t="s">
        <v>168</v>
      </c>
      <c r="BAP22" s="179" t="s">
        <v>168</v>
      </c>
      <c r="BAQ22" s="179" t="s">
        <v>168</v>
      </c>
      <c r="BAR22" s="179" t="s">
        <v>168</v>
      </c>
      <c r="BAS22" s="179" t="s">
        <v>168</v>
      </c>
      <c r="BAT22" s="179" t="s">
        <v>168</v>
      </c>
      <c r="BAU22" s="179" t="s">
        <v>168</v>
      </c>
      <c r="BAV22" s="179" t="s">
        <v>168</v>
      </c>
      <c r="BAW22" s="179" t="s">
        <v>168</v>
      </c>
      <c r="BAX22" s="179" t="s">
        <v>168</v>
      </c>
      <c r="BAY22" s="179" t="s">
        <v>168</v>
      </c>
      <c r="BAZ22" s="179" t="s">
        <v>168</v>
      </c>
      <c r="BBA22" s="179" t="s">
        <v>168</v>
      </c>
      <c r="BBB22" s="179" t="s">
        <v>168</v>
      </c>
      <c r="BBC22" s="179" t="s">
        <v>168</v>
      </c>
      <c r="BBD22" s="179" t="s">
        <v>168</v>
      </c>
      <c r="BBE22" s="179" t="s">
        <v>168</v>
      </c>
      <c r="BBF22" s="179" t="s">
        <v>168</v>
      </c>
      <c r="BBG22" s="179" t="s">
        <v>168</v>
      </c>
      <c r="BBH22" s="179" t="s">
        <v>168</v>
      </c>
      <c r="BBI22" s="179" t="s">
        <v>168</v>
      </c>
      <c r="BBJ22" s="179" t="s">
        <v>168</v>
      </c>
      <c r="BBK22" s="179" t="s">
        <v>168</v>
      </c>
      <c r="BBL22" s="179" t="s">
        <v>168</v>
      </c>
      <c r="BBM22" s="179" t="s">
        <v>168</v>
      </c>
      <c r="BBN22" s="179" t="s">
        <v>168</v>
      </c>
      <c r="BBO22" s="179" t="s">
        <v>168</v>
      </c>
      <c r="BBP22" s="179" t="s">
        <v>168</v>
      </c>
      <c r="BBQ22" s="179" t="s">
        <v>168</v>
      </c>
      <c r="BBR22" s="179" t="s">
        <v>168</v>
      </c>
      <c r="BBS22" s="179" t="s">
        <v>168</v>
      </c>
      <c r="BBT22" s="179" t="s">
        <v>168</v>
      </c>
      <c r="BBU22" s="179" t="s">
        <v>168</v>
      </c>
      <c r="BBV22" s="179" t="s">
        <v>168</v>
      </c>
      <c r="BBW22" s="179" t="s">
        <v>168</v>
      </c>
      <c r="BBX22" s="179" t="s">
        <v>168</v>
      </c>
      <c r="BBY22" s="179" t="s">
        <v>168</v>
      </c>
      <c r="BBZ22" s="179" t="s">
        <v>168</v>
      </c>
      <c r="BCA22" s="179" t="s">
        <v>168</v>
      </c>
      <c r="BCB22" s="179" t="s">
        <v>168</v>
      </c>
      <c r="BCC22" s="179" t="s">
        <v>168</v>
      </c>
      <c r="BCD22" s="179" t="s">
        <v>168</v>
      </c>
      <c r="BCE22" s="179" t="s">
        <v>168</v>
      </c>
      <c r="BCF22" s="179" t="s">
        <v>168</v>
      </c>
      <c r="BCG22" s="179" t="s">
        <v>168</v>
      </c>
      <c r="BCH22" s="179" t="s">
        <v>168</v>
      </c>
      <c r="BCI22" s="179" t="s">
        <v>168</v>
      </c>
      <c r="BCJ22" s="179" t="s">
        <v>168</v>
      </c>
      <c r="BCK22" s="179" t="s">
        <v>168</v>
      </c>
      <c r="BCL22" s="179" t="s">
        <v>168</v>
      </c>
      <c r="BCM22" s="179" t="s">
        <v>168</v>
      </c>
      <c r="BCN22" s="179" t="s">
        <v>168</v>
      </c>
      <c r="BCO22" s="179" t="s">
        <v>168</v>
      </c>
      <c r="BCP22" s="179" t="s">
        <v>168</v>
      </c>
      <c r="BCQ22" s="179" t="s">
        <v>168</v>
      </c>
      <c r="BCR22" s="179" t="s">
        <v>168</v>
      </c>
      <c r="BCS22" s="179" t="s">
        <v>168</v>
      </c>
      <c r="BCT22" s="179" t="s">
        <v>168</v>
      </c>
      <c r="BCU22" s="179" t="s">
        <v>168</v>
      </c>
      <c r="BCV22" s="179" t="s">
        <v>168</v>
      </c>
      <c r="BCW22" s="179" t="s">
        <v>168</v>
      </c>
      <c r="BCX22" s="179" t="s">
        <v>168</v>
      </c>
      <c r="BCY22" s="179" t="s">
        <v>168</v>
      </c>
      <c r="BCZ22" s="179" t="s">
        <v>168</v>
      </c>
      <c r="BDA22" s="179" t="s">
        <v>168</v>
      </c>
      <c r="BDB22" s="179" t="s">
        <v>168</v>
      </c>
      <c r="BDC22" s="179" t="s">
        <v>168</v>
      </c>
      <c r="BDD22" s="179" t="s">
        <v>168</v>
      </c>
      <c r="BDE22" s="179" t="s">
        <v>168</v>
      </c>
      <c r="BDF22" s="179" t="s">
        <v>168</v>
      </c>
      <c r="BDG22" s="179" t="s">
        <v>168</v>
      </c>
      <c r="BDH22" s="179" t="s">
        <v>168</v>
      </c>
      <c r="BDI22" s="179" t="s">
        <v>168</v>
      </c>
      <c r="BDJ22" s="179" t="s">
        <v>168</v>
      </c>
      <c r="BDK22" s="179" t="s">
        <v>168</v>
      </c>
      <c r="BDL22" s="179" t="s">
        <v>168</v>
      </c>
      <c r="BDM22" s="179" t="s">
        <v>168</v>
      </c>
      <c r="BDN22" s="179" t="s">
        <v>168</v>
      </c>
      <c r="BDO22" s="179" t="s">
        <v>168</v>
      </c>
      <c r="BDP22" s="179" t="s">
        <v>168</v>
      </c>
      <c r="BDQ22" s="179" t="s">
        <v>168</v>
      </c>
      <c r="BDR22" s="179" t="s">
        <v>168</v>
      </c>
      <c r="BDS22" s="179" t="s">
        <v>168</v>
      </c>
      <c r="BDT22" s="179" t="s">
        <v>168</v>
      </c>
      <c r="BDU22" s="179" t="s">
        <v>168</v>
      </c>
      <c r="BDV22" s="179" t="s">
        <v>168</v>
      </c>
      <c r="BDW22" s="179" t="s">
        <v>168</v>
      </c>
      <c r="BDX22" s="179" t="s">
        <v>168</v>
      </c>
      <c r="BDY22" s="179" t="s">
        <v>168</v>
      </c>
      <c r="BDZ22" s="179" t="s">
        <v>168</v>
      </c>
      <c r="BEA22" s="179" t="s">
        <v>168</v>
      </c>
      <c r="BEB22" s="179" t="s">
        <v>168</v>
      </c>
      <c r="BEC22" s="179" t="s">
        <v>168</v>
      </c>
      <c r="BED22" s="179" t="s">
        <v>168</v>
      </c>
      <c r="BEE22" s="179" t="s">
        <v>168</v>
      </c>
      <c r="BEF22" s="179" t="s">
        <v>168</v>
      </c>
      <c r="BEG22" s="179" t="s">
        <v>168</v>
      </c>
      <c r="BEH22" s="179" t="s">
        <v>168</v>
      </c>
      <c r="BEI22" s="179" t="s">
        <v>168</v>
      </c>
      <c r="BEJ22" s="179" t="s">
        <v>168</v>
      </c>
      <c r="BEK22" s="179" t="s">
        <v>168</v>
      </c>
      <c r="BEL22" s="179" t="s">
        <v>168</v>
      </c>
      <c r="BEM22" s="179" t="s">
        <v>168</v>
      </c>
      <c r="BEN22" s="179" t="s">
        <v>168</v>
      </c>
      <c r="BEO22" s="179" t="s">
        <v>168</v>
      </c>
      <c r="BEP22" s="179" t="s">
        <v>168</v>
      </c>
      <c r="BEQ22" s="179" t="s">
        <v>168</v>
      </c>
      <c r="BER22" s="179" t="s">
        <v>168</v>
      </c>
      <c r="BES22" s="179" t="s">
        <v>168</v>
      </c>
      <c r="BET22" s="179" t="s">
        <v>168</v>
      </c>
      <c r="BEU22" s="179" t="s">
        <v>168</v>
      </c>
      <c r="BEV22" s="179" t="s">
        <v>168</v>
      </c>
      <c r="BEW22" s="179" t="s">
        <v>168</v>
      </c>
      <c r="BEX22" s="179" t="s">
        <v>168</v>
      </c>
      <c r="BEY22" s="179" t="s">
        <v>168</v>
      </c>
      <c r="BEZ22" s="179" t="s">
        <v>168</v>
      </c>
      <c r="BFA22" s="179" t="s">
        <v>168</v>
      </c>
      <c r="BFB22" s="179" t="s">
        <v>168</v>
      </c>
      <c r="BFC22" s="179" t="s">
        <v>168</v>
      </c>
      <c r="BFD22" s="179" t="s">
        <v>168</v>
      </c>
      <c r="BFE22" s="179" t="s">
        <v>168</v>
      </c>
      <c r="BFF22" s="179" t="s">
        <v>168</v>
      </c>
      <c r="BFG22" s="179" t="s">
        <v>168</v>
      </c>
      <c r="BFH22" s="179" t="s">
        <v>168</v>
      </c>
      <c r="BFI22" s="179" t="s">
        <v>168</v>
      </c>
      <c r="BFJ22" s="179" t="s">
        <v>168</v>
      </c>
      <c r="BFK22" s="179" t="s">
        <v>168</v>
      </c>
      <c r="BFL22" s="179" t="s">
        <v>168</v>
      </c>
      <c r="BFM22" s="179" t="s">
        <v>168</v>
      </c>
      <c r="BFN22" s="179" t="s">
        <v>168</v>
      </c>
      <c r="BFO22" s="179" t="s">
        <v>168</v>
      </c>
      <c r="BFP22" s="179" t="s">
        <v>168</v>
      </c>
      <c r="BFQ22" s="179" t="s">
        <v>168</v>
      </c>
      <c r="BFR22" s="179" t="s">
        <v>168</v>
      </c>
      <c r="BFS22" s="179" t="s">
        <v>168</v>
      </c>
      <c r="BFT22" s="179" t="s">
        <v>168</v>
      </c>
      <c r="BFU22" s="179" t="s">
        <v>168</v>
      </c>
      <c r="BFV22" s="179" t="s">
        <v>168</v>
      </c>
      <c r="BFW22" s="179" t="s">
        <v>168</v>
      </c>
      <c r="BFX22" s="179" t="s">
        <v>168</v>
      </c>
      <c r="BFY22" s="179" t="s">
        <v>168</v>
      </c>
      <c r="BFZ22" s="179" t="s">
        <v>168</v>
      </c>
      <c r="BGA22" s="179" t="s">
        <v>168</v>
      </c>
      <c r="BGB22" s="179" t="s">
        <v>168</v>
      </c>
      <c r="BGC22" s="179" t="s">
        <v>168</v>
      </c>
      <c r="BGD22" s="179" t="s">
        <v>168</v>
      </c>
      <c r="BGE22" s="179" t="s">
        <v>168</v>
      </c>
      <c r="BGF22" s="179" t="s">
        <v>168</v>
      </c>
      <c r="BGG22" s="179" t="s">
        <v>168</v>
      </c>
      <c r="BGH22" s="179" t="s">
        <v>168</v>
      </c>
      <c r="BGI22" s="179" t="s">
        <v>168</v>
      </c>
      <c r="BGJ22" s="179" t="s">
        <v>168</v>
      </c>
      <c r="BGK22" s="179" t="s">
        <v>168</v>
      </c>
      <c r="BGL22" s="179" t="s">
        <v>168</v>
      </c>
      <c r="BGM22" s="179" t="s">
        <v>168</v>
      </c>
      <c r="BGN22" s="179" t="s">
        <v>168</v>
      </c>
      <c r="BGO22" s="179" t="s">
        <v>168</v>
      </c>
      <c r="BGP22" s="179" t="s">
        <v>168</v>
      </c>
      <c r="BGQ22" s="179" t="s">
        <v>168</v>
      </c>
      <c r="BGR22" s="179" t="s">
        <v>168</v>
      </c>
      <c r="BGS22" s="179" t="s">
        <v>168</v>
      </c>
      <c r="BGT22" s="179" t="s">
        <v>168</v>
      </c>
      <c r="BGU22" s="179" t="s">
        <v>168</v>
      </c>
      <c r="BGV22" s="179" t="s">
        <v>168</v>
      </c>
      <c r="BGW22" s="179" t="s">
        <v>168</v>
      </c>
      <c r="BGX22" s="179" t="s">
        <v>168</v>
      </c>
      <c r="BGY22" s="179" t="s">
        <v>168</v>
      </c>
      <c r="BGZ22" s="179" t="s">
        <v>168</v>
      </c>
      <c r="BHA22" s="179" t="s">
        <v>168</v>
      </c>
      <c r="BHB22" s="179" t="s">
        <v>168</v>
      </c>
      <c r="BHC22" s="179" t="s">
        <v>168</v>
      </c>
      <c r="BHD22" s="179" t="s">
        <v>168</v>
      </c>
      <c r="BHE22" s="179" t="s">
        <v>168</v>
      </c>
      <c r="BHF22" s="179" t="s">
        <v>168</v>
      </c>
      <c r="BHG22" s="179" t="s">
        <v>168</v>
      </c>
      <c r="BHH22" s="179" t="s">
        <v>168</v>
      </c>
      <c r="BHI22" s="179" t="s">
        <v>168</v>
      </c>
      <c r="BHJ22" s="179" t="s">
        <v>168</v>
      </c>
      <c r="BHK22" s="179" t="s">
        <v>168</v>
      </c>
      <c r="BHL22" s="179" t="s">
        <v>168</v>
      </c>
      <c r="BHM22" s="179" t="s">
        <v>168</v>
      </c>
      <c r="BHN22" s="179" t="s">
        <v>168</v>
      </c>
      <c r="BHO22" s="179" t="s">
        <v>168</v>
      </c>
      <c r="BHP22" s="179" t="s">
        <v>168</v>
      </c>
      <c r="BHQ22" s="179" t="s">
        <v>168</v>
      </c>
      <c r="BHR22" s="179" t="s">
        <v>168</v>
      </c>
      <c r="BHS22" s="179" t="s">
        <v>168</v>
      </c>
      <c r="BHT22" s="179" t="s">
        <v>168</v>
      </c>
      <c r="BHU22" s="179" t="s">
        <v>168</v>
      </c>
      <c r="BHV22" s="179" t="s">
        <v>168</v>
      </c>
      <c r="BHW22" s="179" t="s">
        <v>168</v>
      </c>
      <c r="BHX22" s="179" t="s">
        <v>168</v>
      </c>
      <c r="BHY22" s="179" t="s">
        <v>168</v>
      </c>
      <c r="BHZ22" s="179" t="s">
        <v>168</v>
      </c>
      <c r="BIA22" s="179" t="s">
        <v>168</v>
      </c>
      <c r="BIB22" s="179" t="s">
        <v>168</v>
      </c>
      <c r="BIC22" s="179" t="s">
        <v>168</v>
      </c>
      <c r="BID22" s="179" t="s">
        <v>168</v>
      </c>
      <c r="BIE22" s="179" t="s">
        <v>168</v>
      </c>
      <c r="BIF22" s="179" t="s">
        <v>168</v>
      </c>
      <c r="BIG22" s="179" t="s">
        <v>168</v>
      </c>
      <c r="BIH22" s="179" t="s">
        <v>168</v>
      </c>
      <c r="BII22" s="179" t="s">
        <v>168</v>
      </c>
      <c r="BIJ22" s="179" t="s">
        <v>168</v>
      </c>
      <c r="BIK22" s="179" t="s">
        <v>168</v>
      </c>
      <c r="BIL22" s="179" t="s">
        <v>168</v>
      </c>
      <c r="BIM22" s="179" t="s">
        <v>168</v>
      </c>
      <c r="BIN22" s="179" t="s">
        <v>168</v>
      </c>
      <c r="BIO22" s="179" t="s">
        <v>168</v>
      </c>
      <c r="BIP22" s="179" t="s">
        <v>168</v>
      </c>
      <c r="BIQ22" s="179" t="s">
        <v>168</v>
      </c>
      <c r="BIR22" s="179" t="s">
        <v>168</v>
      </c>
      <c r="BIS22" s="179" t="s">
        <v>168</v>
      </c>
      <c r="BIT22" s="179" t="s">
        <v>168</v>
      </c>
      <c r="BIU22" s="179" t="s">
        <v>168</v>
      </c>
      <c r="BIV22" s="179" t="s">
        <v>168</v>
      </c>
      <c r="BIW22" s="179" t="s">
        <v>168</v>
      </c>
      <c r="BIX22" s="179" t="s">
        <v>168</v>
      </c>
      <c r="BIY22" s="179" t="s">
        <v>168</v>
      </c>
      <c r="BIZ22" s="179" t="s">
        <v>168</v>
      </c>
      <c r="BJA22" s="179" t="s">
        <v>168</v>
      </c>
      <c r="BJB22" s="179" t="s">
        <v>168</v>
      </c>
      <c r="BJC22" s="179" t="s">
        <v>168</v>
      </c>
      <c r="BJD22" s="179" t="s">
        <v>168</v>
      </c>
      <c r="BJE22" s="179" t="s">
        <v>168</v>
      </c>
      <c r="BJF22" s="179" t="s">
        <v>168</v>
      </c>
      <c r="BJG22" s="179" t="s">
        <v>168</v>
      </c>
      <c r="BJH22" s="179" t="s">
        <v>168</v>
      </c>
      <c r="BJI22" s="179" t="s">
        <v>168</v>
      </c>
      <c r="BJJ22" s="179" t="s">
        <v>168</v>
      </c>
      <c r="BJK22" s="179" t="s">
        <v>168</v>
      </c>
      <c r="BJL22" s="179" t="s">
        <v>168</v>
      </c>
      <c r="BJM22" s="179" t="s">
        <v>168</v>
      </c>
      <c r="BJN22" s="179" t="s">
        <v>168</v>
      </c>
      <c r="BJO22" s="179" t="s">
        <v>168</v>
      </c>
      <c r="BJP22" s="179" t="s">
        <v>168</v>
      </c>
      <c r="BJQ22" s="179" t="s">
        <v>168</v>
      </c>
      <c r="BJR22" s="179" t="s">
        <v>168</v>
      </c>
      <c r="BJS22" s="179" t="s">
        <v>168</v>
      </c>
      <c r="BJT22" s="179" t="s">
        <v>168</v>
      </c>
      <c r="BJU22" s="179" t="s">
        <v>168</v>
      </c>
      <c r="BJV22" s="179" t="s">
        <v>168</v>
      </c>
      <c r="BJW22" s="179" t="s">
        <v>168</v>
      </c>
      <c r="BJX22" s="179" t="s">
        <v>168</v>
      </c>
      <c r="BJY22" s="179" t="s">
        <v>168</v>
      </c>
      <c r="BJZ22" s="179" t="s">
        <v>168</v>
      </c>
      <c r="BKA22" s="179" t="s">
        <v>168</v>
      </c>
      <c r="BKB22" s="179" t="s">
        <v>168</v>
      </c>
      <c r="BKC22" s="179" t="s">
        <v>168</v>
      </c>
      <c r="BKD22" s="179" t="s">
        <v>168</v>
      </c>
      <c r="BKE22" s="179" t="s">
        <v>168</v>
      </c>
      <c r="BKF22" s="179" t="s">
        <v>168</v>
      </c>
      <c r="BKG22" s="179" t="s">
        <v>168</v>
      </c>
      <c r="BKH22" s="179" t="s">
        <v>168</v>
      </c>
      <c r="BKI22" s="179" t="s">
        <v>168</v>
      </c>
      <c r="BKJ22" s="179" t="s">
        <v>168</v>
      </c>
      <c r="BKK22" s="179" t="s">
        <v>168</v>
      </c>
      <c r="BKL22" s="179" t="s">
        <v>168</v>
      </c>
      <c r="BKM22" s="179" t="s">
        <v>168</v>
      </c>
      <c r="BKN22" s="179" t="s">
        <v>168</v>
      </c>
      <c r="BKO22" s="179" t="s">
        <v>168</v>
      </c>
      <c r="BKP22" s="179" t="s">
        <v>168</v>
      </c>
      <c r="BKQ22" s="179" t="s">
        <v>168</v>
      </c>
      <c r="BKR22" s="179" t="s">
        <v>168</v>
      </c>
      <c r="BKS22" s="179" t="s">
        <v>168</v>
      </c>
      <c r="BKT22" s="179" t="s">
        <v>168</v>
      </c>
      <c r="BKU22" s="179" t="s">
        <v>168</v>
      </c>
      <c r="BKV22" s="179" t="s">
        <v>168</v>
      </c>
      <c r="BKW22" s="179" t="s">
        <v>168</v>
      </c>
      <c r="BKX22" s="179" t="s">
        <v>168</v>
      </c>
      <c r="BKY22" s="179" t="s">
        <v>168</v>
      </c>
      <c r="BKZ22" s="179" t="s">
        <v>168</v>
      </c>
      <c r="BLA22" s="179" t="s">
        <v>168</v>
      </c>
      <c r="BLB22" s="179" t="s">
        <v>168</v>
      </c>
      <c r="BLC22" s="179" t="s">
        <v>168</v>
      </c>
      <c r="BLD22" s="179" t="s">
        <v>168</v>
      </c>
      <c r="BLE22" s="179" t="s">
        <v>168</v>
      </c>
      <c r="BLF22" s="179" t="s">
        <v>168</v>
      </c>
      <c r="BLG22" s="179" t="s">
        <v>168</v>
      </c>
      <c r="BLH22" s="179" t="s">
        <v>168</v>
      </c>
      <c r="BLI22" s="179" t="s">
        <v>168</v>
      </c>
      <c r="BLJ22" s="179" t="s">
        <v>168</v>
      </c>
      <c r="BLK22" s="179" t="s">
        <v>168</v>
      </c>
      <c r="BLL22" s="179" t="s">
        <v>168</v>
      </c>
      <c r="BLM22" s="179" t="s">
        <v>168</v>
      </c>
      <c r="BLN22" s="179" t="s">
        <v>168</v>
      </c>
      <c r="BLO22" s="179" t="s">
        <v>168</v>
      </c>
      <c r="BLP22" s="179" t="s">
        <v>168</v>
      </c>
      <c r="BLQ22" s="179" t="s">
        <v>168</v>
      </c>
      <c r="BLR22" s="179" t="s">
        <v>168</v>
      </c>
      <c r="BLS22" s="179" t="s">
        <v>168</v>
      </c>
      <c r="BLT22" s="179" t="s">
        <v>168</v>
      </c>
      <c r="BLU22" s="179" t="s">
        <v>168</v>
      </c>
      <c r="BLV22" s="179" t="s">
        <v>168</v>
      </c>
      <c r="BLW22" s="179" t="s">
        <v>168</v>
      </c>
      <c r="BLX22" s="179" t="s">
        <v>168</v>
      </c>
      <c r="BLY22" s="179" t="s">
        <v>168</v>
      </c>
      <c r="BLZ22" s="179" t="s">
        <v>168</v>
      </c>
      <c r="BMA22" s="179" t="s">
        <v>168</v>
      </c>
      <c r="BMB22" s="179" t="s">
        <v>168</v>
      </c>
      <c r="BMC22" s="179" t="s">
        <v>168</v>
      </c>
      <c r="BMD22" s="179" t="s">
        <v>168</v>
      </c>
      <c r="BME22" s="179" t="s">
        <v>168</v>
      </c>
      <c r="BMF22" s="179" t="s">
        <v>168</v>
      </c>
      <c r="BMG22" s="179" t="s">
        <v>168</v>
      </c>
      <c r="BMH22" s="179" t="s">
        <v>168</v>
      </c>
      <c r="BMI22" s="179" t="s">
        <v>168</v>
      </c>
      <c r="BMJ22" s="179" t="s">
        <v>168</v>
      </c>
      <c r="BMK22" s="179" t="s">
        <v>168</v>
      </c>
      <c r="BML22" s="179" t="s">
        <v>168</v>
      </c>
      <c r="BMM22" s="179" t="s">
        <v>168</v>
      </c>
      <c r="BMN22" s="179" t="s">
        <v>168</v>
      </c>
      <c r="BMO22" s="179" t="s">
        <v>168</v>
      </c>
      <c r="BMP22" s="179" t="s">
        <v>168</v>
      </c>
      <c r="BMQ22" s="179" t="s">
        <v>168</v>
      </c>
      <c r="BMR22" s="179" t="s">
        <v>168</v>
      </c>
      <c r="BMS22" s="179" t="s">
        <v>168</v>
      </c>
      <c r="BMT22" s="179" t="s">
        <v>168</v>
      </c>
      <c r="BMU22" s="179" t="s">
        <v>168</v>
      </c>
      <c r="BMV22" s="179" t="s">
        <v>168</v>
      </c>
      <c r="BMW22" s="179" t="s">
        <v>168</v>
      </c>
      <c r="BMX22" s="179" t="s">
        <v>168</v>
      </c>
      <c r="BMY22" s="179" t="s">
        <v>168</v>
      </c>
      <c r="BMZ22" s="179" t="s">
        <v>168</v>
      </c>
      <c r="BNA22" s="179" t="s">
        <v>168</v>
      </c>
      <c r="BNB22" s="179" t="s">
        <v>168</v>
      </c>
      <c r="BNC22" s="179" t="s">
        <v>168</v>
      </c>
      <c r="BND22" s="179" t="s">
        <v>168</v>
      </c>
      <c r="BNE22" s="179" t="s">
        <v>168</v>
      </c>
      <c r="BNF22" s="179" t="s">
        <v>168</v>
      </c>
      <c r="BNG22" s="179" t="s">
        <v>168</v>
      </c>
      <c r="BNH22" s="179" t="s">
        <v>168</v>
      </c>
      <c r="BNI22" s="179" t="s">
        <v>168</v>
      </c>
      <c r="BNJ22" s="179" t="s">
        <v>168</v>
      </c>
      <c r="BNK22" s="179" t="s">
        <v>168</v>
      </c>
      <c r="BNL22" s="179" t="s">
        <v>168</v>
      </c>
      <c r="BNM22" s="179" t="s">
        <v>168</v>
      </c>
      <c r="BNN22" s="179" t="s">
        <v>168</v>
      </c>
      <c r="BNO22" s="179" t="s">
        <v>168</v>
      </c>
      <c r="BNP22" s="179" t="s">
        <v>168</v>
      </c>
      <c r="BNQ22" s="179" t="s">
        <v>168</v>
      </c>
      <c r="BNR22" s="179" t="s">
        <v>168</v>
      </c>
      <c r="BNS22" s="179" t="s">
        <v>168</v>
      </c>
      <c r="BNT22" s="179" t="s">
        <v>168</v>
      </c>
      <c r="BNU22" s="179" t="s">
        <v>168</v>
      </c>
      <c r="BNV22" s="179" t="s">
        <v>168</v>
      </c>
      <c r="BNW22" s="179" t="s">
        <v>168</v>
      </c>
      <c r="BNX22" s="179" t="s">
        <v>168</v>
      </c>
      <c r="BNY22" s="179" t="s">
        <v>168</v>
      </c>
      <c r="BNZ22" s="179" t="s">
        <v>168</v>
      </c>
      <c r="BOA22" s="179" t="s">
        <v>168</v>
      </c>
      <c r="BOB22" s="179" t="s">
        <v>168</v>
      </c>
      <c r="BOC22" s="179" t="s">
        <v>168</v>
      </c>
      <c r="BOD22" s="179" t="s">
        <v>168</v>
      </c>
      <c r="BOE22" s="179" t="s">
        <v>168</v>
      </c>
      <c r="BOF22" s="179" t="s">
        <v>168</v>
      </c>
      <c r="BOG22" s="179" t="s">
        <v>168</v>
      </c>
      <c r="BOH22" s="179" t="s">
        <v>168</v>
      </c>
      <c r="BOI22" s="179" t="s">
        <v>168</v>
      </c>
      <c r="BOJ22" s="179" t="s">
        <v>168</v>
      </c>
      <c r="BOK22" s="179" t="s">
        <v>168</v>
      </c>
      <c r="BOL22" s="179" t="s">
        <v>168</v>
      </c>
      <c r="BOM22" s="179" t="s">
        <v>168</v>
      </c>
      <c r="BON22" s="179" t="s">
        <v>168</v>
      </c>
      <c r="BOO22" s="179" t="s">
        <v>168</v>
      </c>
      <c r="BOP22" s="179" t="s">
        <v>168</v>
      </c>
      <c r="BOQ22" s="179" t="s">
        <v>168</v>
      </c>
      <c r="BOR22" s="179" t="s">
        <v>168</v>
      </c>
      <c r="BOS22" s="179" t="s">
        <v>168</v>
      </c>
      <c r="BOT22" s="179" t="s">
        <v>168</v>
      </c>
      <c r="BOU22" s="179" t="s">
        <v>168</v>
      </c>
      <c r="BOV22" s="179" t="s">
        <v>168</v>
      </c>
      <c r="BOW22" s="179" t="s">
        <v>168</v>
      </c>
      <c r="BOX22" s="179" t="s">
        <v>168</v>
      </c>
      <c r="BOY22" s="179" t="s">
        <v>168</v>
      </c>
      <c r="BOZ22" s="179" t="s">
        <v>168</v>
      </c>
      <c r="BPA22" s="179" t="s">
        <v>168</v>
      </c>
      <c r="BPB22" s="179" t="s">
        <v>168</v>
      </c>
      <c r="BPC22" s="179" t="s">
        <v>168</v>
      </c>
      <c r="BPD22" s="179" t="s">
        <v>168</v>
      </c>
      <c r="BPE22" s="179" t="s">
        <v>168</v>
      </c>
      <c r="BPF22" s="179" t="s">
        <v>168</v>
      </c>
      <c r="BPG22" s="179" t="s">
        <v>168</v>
      </c>
      <c r="BPH22" s="179" t="s">
        <v>168</v>
      </c>
      <c r="BPI22" s="179" t="s">
        <v>168</v>
      </c>
      <c r="BPJ22" s="179" t="s">
        <v>168</v>
      </c>
      <c r="BPK22" s="179" t="s">
        <v>168</v>
      </c>
      <c r="BPL22" s="179" t="s">
        <v>168</v>
      </c>
      <c r="BPM22" s="179" t="s">
        <v>168</v>
      </c>
      <c r="BPN22" s="179" t="s">
        <v>168</v>
      </c>
      <c r="BPO22" s="179" t="s">
        <v>168</v>
      </c>
      <c r="BPP22" s="179" t="s">
        <v>168</v>
      </c>
      <c r="BPQ22" s="179" t="s">
        <v>168</v>
      </c>
      <c r="BPR22" s="179" t="s">
        <v>168</v>
      </c>
      <c r="BPS22" s="179" t="s">
        <v>168</v>
      </c>
      <c r="BPT22" s="179" t="s">
        <v>168</v>
      </c>
      <c r="BPU22" s="179" t="s">
        <v>168</v>
      </c>
      <c r="BPV22" s="179" t="s">
        <v>168</v>
      </c>
      <c r="BPW22" s="179" t="s">
        <v>168</v>
      </c>
      <c r="BPX22" s="179" t="s">
        <v>168</v>
      </c>
      <c r="BPY22" s="179" t="s">
        <v>168</v>
      </c>
      <c r="BPZ22" s="179" t="s">
        <v>168</v>
      </c>
      <c r="BQA22" s="179" t="s">
        <v>168</v>
      </c>
      <c r="BQB22" s="179" t="s">
        <v>168</v>
      </c>
      <c r="BQC22" s="179" t="s">
        <v>168</v>
      </c>
      <c r="BQD22" s="179" t="s">
        <v>168</v>
      </c>
      <c r="BQE22" s="179" t="s">
        <v>168</v>
      </c>
      <c r="BQF22" s="179" t="s">
        <v>168</v>
      </c>
      <c r="BQG22" s="179" t="s">
        <v>168</v>
      </c>
      <c r="BQH22" s="179" t="s">
        <v>168</v>
      </c>
      <c r="BQI22" s="179" t="s">
        <v>168</v>
      </c>
      <c r="BQJ22" s="179" t="s">
        <v>168</v>
      </c>
      <c r="BQK22" s="179" t="s">
        <v>168</v>
      </c>
      <c r="BQL22" s="179" t="s">
        <v>168</v>
      </c>
      <c r="BQM22" s="179" t="s">
        <v>168</v>
      </c>
      <c r="BQN22" s="179" t="s">
        <v>168</v>
      </c>
      <c r="BQO22" s="179" t="s">
        <v>168</v>
      </c>
      <c r="BQP22" s="179" t="s">
        <v>168</v>
      </c>
      <c r="BQQ22" s="179" t="s">
        <v>168</v>
      </c>
      <c r="BQR22" s="179" t="s">
        <v>168</v>
      </c>
      <c r="BQS22" s="179" t="s">
        <v>168</v>
      </c>
      <c r="BQT22" s="179" t="s">
        <v>168</v>
      </c>
      <c r="BQU22" s="179" t="s">
        <v>168</v>
      </c>
      <c r="BQV22" s="179" t="s">
        <v>168</v>
      </c>
      <c r="BQW22" s="179" t="s">
        <v>168</v>
      </c>
      <c r="BQX22" s="179" t="s">
        <v>168</v>
      </c>
      <c r="BQY22" s="179" t="s">
        <v>168</v>
      </c>
      <c r="BQZ22" s="179" t="s">
        <v>168</v>
      </c>
      <c r="BRA22" s="179" t="s">
        <v>168</v>
      </c>
      <c r="BRB22" s="179" t="s">
        <v>168</v>
      </c>
      <c r="BRC22" s="179" t="s">
        <v>168</v>
      </c>
      <c r="BRD22" s="179" t="s">
        <v>168</v>
      </c>
      <c r="BRE22" s="179" t="s">
        <v>168</v>
      </c>
      <c r="BRF22" s="179" t="s">
        <v>168</v>
      </c>
      <c r="BRG22" s="179" t="s">
        <v>168</v>
      </c>
      <c r="BRH22" s="179" t="s">
        <v>168</v>
      </c>
      <c r="BRI22" s="179" t="s">
        <v>168</v>
      </c>
      <c r="BRJ22" s="179" t="s">
        <v>168</v>
      </c>
      <c r="BRK22" s="179" t="s">
        <v>168</v>
      </c>
      <c r="BRL22" s="179" t="s">
        <v>168</v>
      </c>
      <c r="BRM22" s="179" t="s">
        <v>168</v>
      </c>
      <c r="BRN22" s="179" t="s">
        <v>168</v>
      </c>
      <c r="BRO22" s="179" t="s">
        <v>168</v>
      </c>
      <c r="BRP22" s="179" t="s">
        <v>168</v>
      </c>
      <c r="BRQ22" s="179" t="s">
        <v>168</v>
      </c>
      <c r="BRR22" s="179" t="s">
        <v>168</v>
      </c>
      <c r="BRS22" s="179" t="s">
        <v>168</v>
      </c>
      <c r="BRT22" s="179" t="s">
        <v>168</v>
      </c>
      <c r="BRU22" s="179" t="s">
        <v>168</v>
      </c>
      <c r="BRV22" s="179" t="s">
        <v>168</v>
      </c>
      <c r="BRW22" s="179" t="s">
        <v>168</v>
      </c>
      <c r="BRX22" s="179" t="s">
        <v>168</v>
      </c>
      <c r="BRY22" s="179" t="s">
        <v>168</v>
      </c>
      <c r="BRZ22" s="179" t="s">
        <v>168</v>
      </c>
      <c r="BSA22" s="179" t="s">
        <v>168</v>
      </c>
      <c r="BSB22" s="179" t="s">
        <v>168</v>
      </c>
      <c r="BSC22" s="179" t="s">
        <v>168</v>
      </c>
      <c r="BSD22" s="179" t="s">
        <v>168</v>
      </c>
      <c r="BSE22" s="179" t="s">
        <v>168</v>
      </c>
      <c r="BSF22" s="179" t="s">
        <v>168</v>
      </c>
      <c r="BSG22" s="179" t="s">
        <v>168</v>
      </c>
      <c r="BSH22" s="179" t="s">
        <v>168</v>
      </c>
      <c r="BSI22" s="179" t="s">
        <v>168</v>
      </c>
      <c r="BSJ22" s="179" t="s">
        <v>168</v>
      </c>
      <c r="BSK22" s="179" t="s">
        <v>168</v>
      </c>
      <c r="BSL22" s="179" t="s">
        <v>168</v>
      </c>
      <c r="BSM22" s="179" t="s">
        <v>168</v>
      </c>
      <c r="BSN22" s="179" t="s">
        <v>168</v>
      </c>
      <c r="BSO22" s="179" t="s">
        <v>168</v>
      </c>
      <c r="BSP22" s="179" t="s">
        <v>168</v>
      </c>
      <c r="BSQ22" s="179" t="s">
        <v>168</v>
      </c>
      <c r="BSR22" s="179" t="s">
        <v>168</v>
      </c>
      <c r="BSS22" s="179" t="s">
        <v>168</v>
      </c>
      <c r="BST22" s="179" t="s">
        <v>168</v>
      </c>
      <c r="BSU22" s="179" t="s">
        <v>168</v>
      </c>
      <c r="BSV22" s="179" t="s">
        <v>168</v>
      </c>
      <c r="BSW22" s="179" t="s">
        <v>168</v>
      </c>
      <c r="BSX22" s="179" t="s">
        <v>168</v>
      </c>
      <c r="BSY22" s="179" t="s">
        <v>168</v>
      </c>
      <c r="BSZ22" s="179" t="s">
        <v>168</v>
      </c>
      <c r="BTA22" s="179" t="s">
        <v>168</v>
      </c>
      <c r="BTB22" s="179" t="s">
        <v>168</v>
      </c>
      <c r="BTC22" s="179" t="s">
        <v>168</v>
      </c>
      <c r="BTD22" s="179" t="s">
        <v>168</v>
      </c>
      <c r="BTE22" s="179" t="s">
        <v>168</v>
      </c>
      <c r="BTF22" s="179" t="s">
        <v>168</v>
      </c>
      <c r="BTG22" s="179" t="s">
        <v>168</v>
      </c>
      <c r="BTH22" s="179" t="s">
        <v>168</v>
      </c>
      <c r="BTI22" s="179" t="s">
        <v>168</v>
      </c>
      <c r="BTJ22" s="179" t="s">
        <v>168</v>
      </c>
      <c r="BTK22" s="179" t="s">
        <v>168</v>
      </c>
      <c r="BTL22" s="179" t="s">
        <v>168</v>
      </c>
      <c r="BTM22" s="179" t="s">
        <v>168</v>
      </c>
      <c r="BTN22" s="179" t="s">
        <v>168</v>
      </c>
      <c r="BTO22" s="179" t="s">
        <v>168</v>
      </c>
      <c r="BTP22" s="179" t="s">
        <v>168</v>
      </c>
      <c r="BTQ22" s="179" t="s">
        <v>168</v>
      </c>
      <c r="BTR22" s="179" t="s">
        <v>168</v>
      </c>
      <c r="BTS22" s="179" t="s">
        <v>168</v>
      </c>
      <c r="BTT22" s="179" t="s">
        <v>168</v>
      </c>
      <c r="BTU22" s="179" t="s">
        <v>168</v>
      </c>
      <c r="BTV22" s="179" t="s">
        <v>168</v>
      </c>
      <c r="BTW22" s="179" t="s">
        <v>168</v>
      </c>
      <c r="BTX22" s="179" t="s">
        <v>168</v>
      </c>
      <c r="BTY22" s="179" t="s">
        <v>168</v>
      </c>
      <c r="BTZ22" s="179" t="s">
        <v>168</v>
      </c>
      <c r="BUA22" s="179" t="s">
        <v>168</v>
      </c>
      <c r="BUB22" s="179" t="s">
        <v>168</v>
      </c>
      <c r="BUC22" s="179" t="s">
        <v>168</v>
      </c>
      <c r="BUD22" s="179" t="s">
        <v>168</v>
      </c>
      <c r="BUE22" s="179" t="s">
        <v>168</v>
      </c>
      <c r="BUF22" s="179" t="s">
        <v>168</v>
      </c>
      <c r="BUG22" s="179" t="s">
        <v>168</v>
      </c>
      <c r="BUH22" s="179" t="s">
        <v>168</v>
      </c>
      <c r="BUI22" s="179" t="s">
        <v>168</v>
      </c>
      <c r="BUJ22" s="179" t="s">
        <v>168</v>
      </c>
      <c r="BUK22" s="179" t="s">
        <v>168</v>
      </c>
      <c r="BUL22" s="179" t="s">
        <v>168</v>
      </c>
      <c r="BUM22" s="179" t="s">
        <v>168</v>
      </c>
      <c r="BUN22" s="179" t="s">
        <v>168</v>
      </c>
      <c r="BUO22" s="179" t="s">
        <v>168</v>
      </c>
      <c r="BUP22" s="179" t="s">
        <v>168</v>
      </c>
      <c r="BUQ22" s="179" t="s">
        <v>168</v>
      </c>
      <c r="BUR22" s="179" t="s">
        <v>168</v>
      </c>
      <c r="BUS22" s="179" t="s">
        <v>168</v>
      </c>
      <c r="BUT22" s="179" t="s">
        <v>168</v>
      </c>
      <c r="BUU22" s="179" t="s">
        <v>168</v>
      </c>
      <c r="BUV22" s="179" t="s">
        <v>168</v>
      </c>
      <c r="BUW22" s="179" t="s">
        <v>168</v>
      </c>
      <c r="BUX22" s="179" t="s">
        <v>168</v>
      </c>
      <c r="BUY22" s="179" t="s">
        <v>168</v>
      </c>
      <c r="BUZ22" s="179" t="s">
        <v>168</v>
      </c>
      <c r="BVA22" s="179" t="s">
        <v>168</v>
      </c>
      <c r="BVB22" s="179" t="s">
        <v>168</v>
      </c>
      <c r="BVC22" s="179" t="s">
        <v>168</v>
      </c>
      <c r="BVD22" s="179" t="s">
        <v>168</v>
      </c>
      <c r="BVE22" s="179" t="s">
        <v>168</v>
      </c>
      <c r="BVF22" s="179" t="s">
        <v>168</v>
      </c>
      <c r="BVG22" s="179" t="s">
        <v>168</v>
      </c>
      <c r="BVH22" s="179" t="s">
        <v>168</v>
      </c>
      <c r="BVI22" s="179" t="s">
        <v>168</v>
      </c>
      <c r="BVJ22" s="179" t="s">
        <v>168</v>
      </c>
      <c r="BVK22" s="179" t="s">
        <v>168</v>
      </c>
      <c r="BVL22" s="179" t="s">
        <v>168</v>
      </c>
      <c r="BVM22" s="179" t="s">
        <v>168</v>
      </c>
      <c r="BVN22" s="179" t="s">
        <v>168</v>
      </c>
      <c r="BVO22" s="179" t="s">
        <v>168</v>
      </c>
      <c r="BVP22" s="179" t="s">
        <v>168</v>
      </c>
      <c r="BVQ22" s="179" t="s">
        <v>168</v>
      </c>
      <c r="BVR22" s="179" t="s">
        <v>168</v>
      </c>
      <c r="BVS22" s="179" t="s">
        <v>168</v>
      </c>
      <c r="BVT22" s="179" t="s">
        <v>168</v>
      </c>
      <c r="BVU22" s="179" t="s">
        <v>168</v>
      </c>
      <c r="BVV22" s="179" t="s">
        <v>168</v>
      </c>
      <c r="BVW22" s="179" t="s">
        <v>168</v>
      </c>
      <c r="BVX22" s="179" t="s">
        <v>168</v>
      </c>
      <c r="BVY22" s="179" t="s">
        <v>168</v>
      </c>
      <c r="BVZ22" s="179" t="s">
        <v>168</v>
      </c>
      <c r="BWA22" s="179" t="s">
        <v>168</v>
      </c>
      <c r="BWB22" s="179" t="s">
        <v>168</v>
      </c>
      <c r="BWC22" s="179" t="s">
        <v>168</v>
      </c>
      <c r="BWD22" s="179" t="s">
        <v>168</v>
      </c>
      <c r="BWE22" s="179" t="s">
        <v>168</v>
      </c>
      <c r="BWF22" s="179" t="s">
        <v>168</v>
      </c>
      <c r="BWG22" s="179" t="s">
        <v>168</v>
      </c>
      <c r="BWH22" s="179" t="s">
        <v>168</v>
      </c>
      <c r="BWI22" s="179" t="s">
        <v>168</v>
      </c>
      <c r="BWJ22" s="179" t="s">
        <v>168</v>
      </c>
      <c r="BWK22" s="179" t="s">
        <v>168</v>
      </c>
      <c r="BWL22" s="179" t="s">
        <v>168</v>
      </c>
      <c r="BWM22" s="179" t="s">
        <v>168</v>
      </c>
      <c r="BWN22" s="179" t="s">
        <v>168</v>
      </c>
      <c r="BWO22" s="179" t="s">
        <v>168</v>
      </c>
      <c r="BWP22" s="179" t="s">
        <v>168</v>
      </c>
      <c r="BWQ22" s="179" t="s">
        <v>168</v>
      </c>
      <c r="BWR22" s="179" t="s">
        <v>168</v>
      </c>
      <c r="BWS22" s="179" t="s">
        <v>168</v>
      </c>
      <c r="BWT22" s="179" t="s">
        <v>168</v>
      </c>
      <c r="BWU22" s="179" t="s">
        <v>168</v>
      </c>
      <c r="BWV22" s="179" t="s">
        <v>168</v>
      </c>
      <c r="BWW22" s="179" t="s">
        <v>168</v>
      </c>
      <c r="BWX22" s="179" t="s">
        <v>168</v>
      </c>
      <c r="BWY22" s="179" t="s">
        <v>168</v>
      </c>
      <c r="BWZ22" s="179" t="s">
        <v>168</v>
      </c>
      <c r="BXA22" s="179" t="s">
        <v>168</v>
      </c>
      <c r="BXB22" s="179" t="s">
        <v>168</v>
      </c>
      <c r="BXC22" s="179" t="s">
        <v>168</v>
      </c>
      <c r="BXD22" s="179" t="s">
        <v>168</v>
      </c>
      <c r="BXE22" s="179" t="s">
        <v>168</v>
      </c>
      <c r="BXF22" s="179" t="s">
        <v>168</v>
      </c>
      <c r="BXG22" s="179" t="s">
        <v>168</v>
      </c>
      <c r="BXH22" s="179" t="s">
        <v>168</v>
      </c>
      <c r="BXI22" s="179" t="s">
        <v>168</v>
      </c>
      <c r="BXJ22" s="179" t="s">
        <v>168</v>
      </c>
      <c r="BXK22" s="179" t="s">
        <v>168</v>
      </c>
      <c r="BXL22" s="179" t="s">
        <v>168</v>
      </c>
      <c r="BXM22" s="179" t="s">
        <v>168</v>
      </c>
      <c r="BXN22" s="179" t="s">
        <v>168</v>
      </c>
      <c r="BXO22" s="179" t="s">
        <v>168</v>
      </c>
      <c r="BXP22" s="179" t="s">
        <v>168</v>
      </c>
      <c r="BXQ22" s="179" t="s">
        <v>168</v>
      </c>
      <c r="BXR22" s="179" t="s">
        <v>168</v>
      </c>
      <c r="BXS22" s="179" t="s">
        <v>168</v>
      </c>
      <c r="BXT22" s="179" t="s">
        <v>168</v>
      </c>
      <c r="BXU22" s="179" t="s">
        <v>168</v>
      </c>
      <c r="BXV22" s="179" t="s">
        <v>168</v>
      </c>
      <c r="BXW22" s="179" t="s">
        <v>168</v>
      </c>
      <c r="BXX22" s="179" t="s">
        <v>168</v>
      </c>
      <c r="BXY22" s="179" t="s">
        <v>168</v>
      </c>
      <c r="BXZ22" s="179" t="s">
        <v>168</v>
      </c>
      <c r="BYA22" s="179" t="s">
        <v>168</v>
      </c>
      <c r="BYB22" s="179" t="s">
        <v>168</v>
      </c>
      <c r="BYC22" s="179" t="s">
        <v>168</v>
      </c>
      <c r="BYD22" s="179" t="s">
        <v>168</v>
      </c>
      <c r="BYE22" s="179" t="s">
        <v>168</v>
      </c>
      <c r="BYF22" s="179" t="s">
        <v>168</v>
      </c>
      <c r="BYG22" s="179" t="s">
        <v>168</v>
      </c>
      <c r="BYH22" s="179" t="s">
        <v>168</v>
      </c>
      <c r="BYI22" s="179" t="s">
        <v>168</v>
      </c>
      <c r="BYJ22" s="179" t="s">
        <v>168</v>
      </c>
      <c r="BYK22" s="179" t="s">
        <v>168</v>
      </c>
      <c r="BYL22" s="179" t="s">
        <v>168</v>
      </c>
      <c r="BYM22" s="179" t="s">
        <v>168</v>
      </c>
      <c r="BYN22" s="179" t="s">
        <v>168</v>
      </c>
      <c r="BYO22" s="179" t="s">
        <v>168</v>
      </c>
      <c r="BYP22" s="179" t="s">
        <v>168</v>
      </c>
      <c r="BYQ22" s="179" t="s">
        <v>168</v>
      </c>
      <c r="BYR22" s="179" t="s">
        <v>168</v>
      </c>
      <c r="BYS22" s="179" t="s">
        <v>168</v>
      </c>
      <c r="BYT22" s="179" t="s">
        <v>168</v>
      </c>
      <c r="BYU22" s="179" t="s">
        <v>168</v>
      </c>
      <c r="BYV22" s="179" t="s">
        <v>168</v>
      </c>
      <c r="BYW22" s="179" t="s">
        <v>168</v>
      </c>
      <c r="BYX22" s="179" t="s">
        <v>168</v>
      </c>
      <c r="BYY22" s="179" t="s">
        <v>168</v>
      </c>
      <c r="BYZ22" s="179" t="s">
        <v>168</v>
      </c>
      <c r="BZA22" s="179" t="s">
        <v>168</v>
      </c>
      <c r="BZB22" s="179" t="s">
        <v>168</v>
      </c>
      <c r="BZC22" s="179" t="s">
        <v>168</v>
      </c>
      <c r="BZD22" s="179" t="s">
        <v>168</v>
      </c>
      <c r="BZE22" s="179" t="s">
        <v>168</v>
      </c>
      <c r="BZF22" s="179" t="s">
        <v>168</v>
      </c>
      <c r="BZG22" s="179" t="s">
        <v>168</v>
      </c>
      <c r="BZH22" s="179" t="s">
        <v>168</v>
      </c>
      <c r="BZI22" s="179" t="s">
        <v>168</v>
      </c>
      <c r="BZJ22" s="179" t="s">
        <v>168</v>
      </c>
      <c r="BZK22" s="179" t="s">
        <v>168</v>
      </c>
      <c r="BZL22" s="179" t="s">
        <v>168</v>
      </c>
      <c r="BZM22" s="179" t="s">
        <v>168</v>
      </c>
      <c r="BZN22" s="179" t="s">
        <v>168</v>
      </c>
      <c r="BZO22" s="179" t="s">
        <v>168</v>
      </c>
      <c r="BZP22" s="179" t="s">
        <v>168</v>
      </c>
      <c r="BZQ22" s="179" t="s">
        <v>168</v>
      </c>
      <c r="BZR22" s="179" t="s">
        <v>168</v>
      </c>
      <c r="BZS22" s="179" t="s">
        <v>168</v>
      </c>
      <c r="BZT22" s="179" t="s">
        <v>168</v>
      </c>
      <c r="BZU22" s="179" t="s">
        <v>168</v>
      </c>
      <c r="BZV22" s="179" t="s">
        <v>168</v>
      </c>
      <c r="BZW22" s="179" t="s">
        <v>168</v>
      </c>
      <c r="BZX22" s="179" t="s">
        <v>168</v>
      </c>
      <c r="BZY22" s="179" t="s">
        <v>168</v>
      </c>
      <c r="BZZ22" s="179" t="s">
        <v>168</v>
      </c>
      <c r="CAA22" s="179" t="s">
        <v>168</v>
      </c>
      <c r="CAB22" s="179" t="s">
        <v>168</v>
      </c>
      <c r="CAC22" s="179" t="s">
        <v>168</v>
      </c>
      <c r="CAD22" s="179" t="s">
        <v>168</v>
      </c>
      <c r="CAE22" s="179" t="s">
        <v>168</v>
      </c>
      <c r="CAF22" s="179" t="s">
        <v>168</v>
      </c>
      <c r="CAG22" s="179" t="s">
        <v>168</v>
      </c>
      <c r="CAH22" s="179" t="s">
        <v>168</v>
      </c>
      <c r="CAI22" s="179" t="s">
        <v>168</v>
      </c>
      <c r="CAJ22" s="179" t="s">
        <v>168</v>
      </c>
      <c r="CAK22" s="179" t="s">
        <v>168</v>
      </c>
      <c r="CAL22" s="179" t="s">
        <v>168</v>
      </c>
      <c r="CAM22" s="179" t="s">
        <v>168</v>
      </c>
      <c r="CAN22" s="179" t="s">
        <v>168</v>
      </c>
      <c r="CAO22" s="179" t="s">
        <v>168</v>
      </c>
      <c r="CAP22" s="179" t="s">
        <v>168</v>
      </c>
      <c r="CAQ22" s="179" t="s">
        <v>168</v>
      </c>
      <c r="CAR22" s="179" t="s">
        <v>168</v>
      </c>
      <c r="CAS22" s="179" t="s">
        <v>168</v>
      </c>
      <c r="CAT22" s="179" t="s">
        <v>168</v>
      </c>
      <c r="CAU22" s="179" t="s">
        <v>168</v>
      </c>
      <c r="CAV22" s="179" t="s">
        <v>168</v>
      </c>
      <c r="CAW22" s="179" t="s">
        <v>168</v>
      </c>
      <c r="CAX22" s="179" t="s">
        <v>168</v>
      </c>
      <c r="CAY22" s="179" t="s">
        <v>168</v>
      </c>
      <c r="CAZ22" s="179" t="s">
        <v>168</v>
      </c>
      <c r="CBA22" s="179" t="s">
        <v>168</v>
      </c>
      <c r="CBB22" s="179" t="s">
        <v>168</v>
      </c>
      <c r="CBC22" s="179" t="s">
        <v>168</v>
      </c>
      <c r="CBD22" s="179" t="s">
        <v>168</v>
      </c>
      <c r="CBE22" s="179" t="s">
        <v>168</v>
      </c>
      <c r="CBF22" s="179" t="s">
        <v>168</v>
      </c>
      <c r="CBG22" s="179" t="s">
        <v>168</v>
      </c>
      <c r="CBH22" s="179" t="s">
        <v>168</v>
      </c>
      <c r="CBI22" s="179" t="s">
        <v>168</v>
      </c>
      <c r="CBJ22" s="179" t="s">
        <v>168</v>
      </c>
      <c r="CBK22" s="179" t="s">
        <v>168</v>
      </c>
      <c r="CBL22" s="179" t="s">
        <v>168</v>
      </c>
      <c r="CBM22" s="179" t="s">
        <v>168</v>
      </c>
      <c r="CBN22" s="179" t="s">
        <v>168</v>
      </c>
      <c r="CBO22" s="179" t="s">
        <v>168</v>
      </c>
      <c r="CBP22" s="179" t="s">
        <v>168</v>
      </c>
      <c r="CBQ22" s="179" t="s">
        <v>168</v>
      </c>
      <c r="CBR22" s="179" t="s">
        <v>168</v>
      </c>
      <c r="CBS22" s="179" t="s">
        <v>168</v>
      </c>
      <c r="CBT22" s="179" t="s">
        <v>168</v>
      </c>
      <c r="CBU22" s="179" t="s">
        <v>168</v>
      </c>
      <c r="CBV22" s="179" t="s">
        <v>168</v>
      </c>
      <c r="CBW22" s="179" t="s">
        <v>168</v>
      </c>
      <c r="CBX22" s="179" t="s">
        <v>168</v>
      </c>
      <c r="CBY22" s="179" t="s">
        <v>168</v>
      </c>
      <c r="CBZ22" s="179" t="s">
        <v>168</v>
      </c>
      <c r="CCA22" s="179" t="s">
        <v>168</v>
      </c>
      <c r="CCB22" s="179" t="s">
        <v>168</v>
      </c>
      <c r="CCC22" s="179" t="s">
        <v>168</v>
      </c>
      <c r="CCD22" s="179" t="s">
        <v>168</v>
      </c>
      <c r="CCE22" s="179" t="s">
        <v>168</v>
      </c>
      <c r="CCF22" s="179" t="s">
        <v>168</v>
      </c>
      <c r="CCG22" s="179" t="s">
        <v>168</v>
      </c>
      <c r="CCH22" s="179" t="s">
        <v>168</v>
      </c>
      <c r="CCI22" s="179" t="s">
        <v>168</v>
      </c>
      <c r="CCJ22" s="179" t="s">
        <v>168</v>
      </c>
      <c r="CCK22" s="179" t="s">
        <v>168</v>
      </c>
      <c r="CCL22" s="179" t="s">
        <v>168</v>
      </c>
      <c r="CCM22" s="179" t="s">
        <v>168</v>
      </c>
      <c r="CCN22" s="179" t="s">
        <v>168</v>
      </c>
      <c r="CCO22" s="179" t="s">
        <v>168</v>
      </c>
      <c r="CCP22" s="179" t="s">
        <v>168</v>
      </c>
      <c r="CCQ22" s="179" t="s">
        <v>168</v>
      </c>
      <c r="CCR22" s="179" t="s">
        <v>168</v>
      </c>
      <c r="CCS22" s="179" t="s">
        <v>168</v>
      </c>
      <c r="CCT22" s="179" t="s">
        <v>168</v>
      </c>
      <c r="CCU22" s="179" t="s">
        <v>168</v>
      </c>
      <c r="CCV22" s="179" t="s">
        <v>168</v>
      </c>
      <c r="CCW22" s="179" t="s">
        <v>168</v>
      </c>
      <c r="CCX22" s="179" t="s">
        <v>168</v>
      </c>
      <c r="CCY22" s="179" t="s">
        <v>168</v>
      </c>
      <c r="CCZ22" s="179" t="s">
        <v>168</v>
      </c>
      <c r="CDA22" s="179" t="s">
        <v>168</v>
      </c>
      <c r="CDB22" s="179" t="s">
        <v>168</v>
      </c>
      <c r="CDC22" s="179" t="s">
        <v>168</v>
      </c>
      <c r="CDD22" s="179" t="s">
        <v>168</v>
      </c>
      <c r="CDE22" s="179" t="s">
        <v>168</v>
      </c>
      <c r="CDF22" s="179" t="s">
        <v>168</v>
      </c>
      <c r="CDG22" s="179" t="s">
        <v>168</v>
      </c>
      <c r="CDH22" s="179" t="s">
        <v>168</v>
      </c>
      <c r="CDI22" s="179" t="s">
        <v>168</v>
      </c>
      <c r="CDJ22" s="179" t="s">
        <v>168</v>
      </c>
      <c r="CDK22" s="179" t="s">
        <v>168</v>
      </c>
      <c r="CDL22" s="179" t="s">
        <v>168</v>
      </c>
      <c r="CDM22" s="179" t="s">
        <v>168</v>
      </c>
      <c r="CDN22" s="179" t="s">
        <v>168</v>
      </c>
      <c r="CDO22" s="179" t="s">
        <v>168</v>
      </c>
      <c r="CDP22" s="179" t="s">
        <v>168</v>
      </c>
      <c r="CDQ22" s="179" t="s">
        <v>168</v>
      </c>
      <c r="CDR22" s="179" t="s">
        <v>168</v>
      </c>
      <c r="CDS22" s="179" t="s">
        <v>168</v>
      </c>
      <c r="CDT22" s="179" t="s">
        <v>168</v>
      </c>
      <c r="CDU22" s="179" t="s">
        <v>168</v>
      </c>
      <c r="CDV22" s="179" t="s">
        <v>168</v>
      </c>
      <c r="CDW22" s="179" t="s">
        <v>168</v>
      </c>
      <c r="CDX22" s="179" t="s">
        <v>168</v>
      </c>
      <c r="CDY22" s="179" t="s">
        <v>168</v>
      </c>
      <c r="CDZ22" s="179" t="s">
        <v>168</v>
      </c>
      <c r="CEA22" s="179" t="s">
        <v>168</v>
      </c>
      <c r="CEB22" s="179" t="s">
        <v>168</v>
      </c>
      <c r="CEC22" s="179" t="s">
        <v>168</v>
      </c>
      <c r="CED22" s="179" t="s">
        <v>168</v>
      </c>
      <c r="CEE22" s="179" t="s">
        <v>168</v>
      </c>
      <c r="CEF22" s="179" t="s">
        <v>168</v>
      </c>
      <c r="CEG22" s="179" t="s">
        <v>168</v>
      </c>
      <c r="CEH22" s="179" t="s">
        <v>168</v>
      </c>
      <c r="CEI22" s="179" t="s">
        <v>168</v>
      </c>
      <c r="CEJ22" s="179" t="s">
        <v>168</v>
      </c>
      <c r="CEK22" s="179" t="s">
        <v>168</v>
      </c>
      <c r="CEL22" s="179" t="s">
        <v>168</v>
      </c>
      <c r="CEM22" s="179" t="s">
        <v>168</v>
      </c>
      <c r="CEN22" s="179" t="s">
        <v>168</v>
      </c>
      <c r="CEO22" s="179" t="s">
        <v>168</v>
      </c>
      <c r="CEP22" s="179" t="s">
        <v>168</v>
      </c>
      <c r="CEQ22" s="179" t="s">
        <v>168</v>
      </c>
      <c r="CER22" s="179" t="s">
        <v>168</v>
      </c>
      <c r="CES22" s="179" t="s">
        <v>168</v>
      </c>
      <c r="CET22" s="179" t="s">
        <v>168</v>
      </c>
      <c r="CEU22" s="179" t="s">
        <v>168</v>
      </c>
      <c r="CEV22" s="179" t="s">
        <v>168</v>
      </c>
      <c r="CEW22" s="179" t="s">
        <v>168</v>
      </c>
      <c r="CEX22" s="179" t="s">
        <v>168</v>
      </c>
      <c r="CEY22" s="179" t="s">
        <v>168</v>
      </c>
      <c r="CEZ22" s="179" t="s">
        <v>168</v>
      </c>
      <c r="CFA22" s="179" t="s">
        <v>168</v>
      </c>
      <c r="CFB22" s="179" t="s">
        <v>168</v>
      </c>
      <c r="CFC22" s="179" t="s">
        <v>168</v>
      </c>
      <c r="CFD22" s="179" t="s">
        <v>168</v>
      </c>
      <c r="CFE22" s="179" t="s">
        <v>168</v>
      </c>
      <c r="CFF22" s="179" t="s">
        <v>168</v>
      </c>
      <c r="CFG22" s="179" t="s">
        <v>168</v>
      </c>
      <c r="CFH22" s="179" t="s">
        <v>168</v>
      </c>
      <c r="CFI22" s="179" t="s">
        <v>168</v>
      </c>
      <c r="CFJ22" s="179" t="s">
        <v>168</v>
      </c>
      <c r="CFK22" s="179" t="s">
        <v>168</v>
      </c>
      <c r="CFL22" s="179" t="s">
        <v>168</v>
      </c>
      <c r="CFM22" s="179" t="s">
        <v>168</v>
      </c>
      <c r="CFN22" s="179" t="s">
        <v>168</v>
      </c>
      <c r="CFO22" s="179" t="s">
        <v>168</v>
      </c>
      <c r="CFP22" s="179" t="s">
        <v>168</v>
      </c>
      <c r="CFQ22" s="179" t="s">
        <v>168</v>
      </c>
      <c r="CFR22" s="179" t="s">
        <v>168</v>
      </c>
      <c r="CFS22" s="179" t="s">
        <v>168</v>
      </c>
      <c r="CFT22" s="179" t="s">
        <v>168</v>
      </c>
      <c r="CFU22" s="179" t="s">
        <v>168</v>
      </c>
      <c r="CFV22" s="179" t="s">
        <v>168</v>
      </c>
      <c r="CFW22" s="179" t="s">
        <v>168</v>
      </c>
      <c r="CFX22" s="179" t="s">
        <v>168</v>
      </c>
      <c r="CFY22" s="179" t="s">
        <v>168</v>
      </c>
      <c r="CFZ22" s="179" t="s">
        <v>168</v>
      </c>
      <c r="CGA22" s="179" t="s">
        <v>168</v>
      </c>
      <c r="CGB22" s="179" t="s">
        <v>168</v>
      </c>
      <c r="CGC22" s="179" t="s">
        <v>168</v>
      </c>
      <c r="CGD22" s="179" t="s">
        <v>168</v>
      </c>
      <c r="CGE22" s="179" t="s">
        <v>168</v>
      </c>
      <c r="CGF22" s="179" t="s">
        <v>168</v>
      </c>
      <c r="CGG22" s="179" t="s">
        <v>168</v>
      </c>
      <c r="CGH22" s="179" t="s">
        <v>168</v>
      </c>
      <c r="CGI22" s="179" t="s">
        <v>168</v>
      </c>
      <c r="CGJ22" s="179" t="s">
        <v>168</v>
      </c>
      <c r="CGK22" s="179" t="s">
        <v>168</v>
      </c>
      <c r="CGL22" s="179" t="s">
        <v>168</v>
      </c>
      <c r="CGM22" s="179" t="s">
        <v>168</v>
      </c>
      <c r="CGN22" s="179" t="s">
        <v>168</v>
      </c>
      <c r="CGO22" s="179" t="s">
        <v>168</v>
      </c>
      <c r="CGP22" s="179" t="s">
        <v>168</v>
      </c>
      <c r="CGQ22" s="179" t="s">
        <v>168</v>
      </c>
      <c r="CGR22" s="179" t="s">
        <v>168</v>
      </c>
      <c r="CGS22" s="179" t="s">
        <v>168</v>
      </c>
      <c r="CGT22" s="179" t="s">
        <v>168</v>
      </c>
      <c r="CGU22" s="179" t="s">
        <v>168</v>
      </c>
      <c r="CGV22" s="179" t="s">
        <v>168</v>
      </c>
      <c r="CGW22" s="179" t="s">
        <v>168</v>
      </c>
      <c r="CGX22" s="179" t="s">
        <v>168</v>
      </c>
      <c r="CGY22" s="179" t="s">
        <v>168</v>
      </c>
      <c r="CGZ22" s="179" t="s">
        <v>168</v>
      </c>
      <c r="CHA22" s="179" t="s">
        <v>168</v>
      </c>
      <c r="CHB22" s="179" t="s">
        <v>168</v>
      </c>
      <c r="CHC22" s="179" t="s">
        <v>168</v>
      </c>
      <c r="CHD22" s="179" t="s">
        <v>168</v>
      </c>
      <c r="CHE22" s="179" t="s">
        <v>168</v>
      </c>
      <c r="CHF22" s="179" t="s">
        <v>168</v>
      </c>
      <c r="CHG22" s="179" t="s">
        <v>168</v>
      </c>
      <c r="CHH22" s="179" t="s">
        <v>168</v>
      </c>
      <c r="CHI22" s="179" t="s">
        <v>168</v>
      </c>
      <c r="CHJ22" s="179" t="s">
        <v>168</v>
      </c>
      <c r="CHK22" s="179" t="s">
        <v>168</v>
      </c>
      <c r="CHL22" s="179" t="s">
        <v>168</v>
      </c>
      <c r="CHM22" s="179" t="s">
        <v>168</v>
      </c>
      <c r="CHN22" s="179" t="s">
        <v>168</v>
      </c>
      <c r="CHO22" s="179" t="s">
        <v>168</v>
      </c>
      <c r="CHP22" s="179" t="s">
        <v>168</v>
      </c>
      <c r="CHQ22" s="179" t="s">
        <v>168</v>
      </c>
      <c r="CHR22" s="179" t="s">
        <v>168</v>
      </c>
      <c r="CHS22" s="179" t="s">
        <v>168</v>
      </c>
      <c r="CHT22" s="179" t="s">
        <v>168</v>
      </c>
      <c r="CHU22" s="179" t="s">
        <v>168</v>
      </c>
      <c r="CHV22" s="179" t="s">
        <v>168</v>
      </c>
      <c r="CHW22" s="179" t="s">
        <v>168</v>
      </c>
      <c r="CHX22" s="179" t="s">
        <v>168</v>
      </c>
      <c r="CHY22" s="179" t="s">
        <v>168</v>
      </c>
      <c r="CHZ22" s="179" t="s">
        <v>168</v>
      </c>
      <c r="CIA22" s="179" t="s">
        <v>168</v>
      </c>
      <c r="CIB22" s="179" t="s">
        <v>168</v>
      </c>
      <c r="CIC22" s="179" t="s">
        <v>168</v>
      </c>
      <c r="CID22" s="179" t="s">
        <v>168</v>
      </c>
      <c r="CIE22" s="179" t="s">
        <v>168</v>
      </c>
      <c r="CIF22" s="179" t="s">
        <v>168</v>
      </c>
      <c r="CIG22" s="179" t="s">
        <v>168</v>
      </c>
      <c r="CIH22" s="179" t="s">
        <v>168</v>
      </c>
      <c r="CII22" s="179" t="s">
        <v>168</v>
      </c>
      <c r="CIJ22" s="179" t="s">
        <v>168</v>
      </c>
      <c r="CIK22" s="179" t="s">
        <v>168</v>
      </c>
      <c r="CIL22" s="179" t="s">
        <v>168</v>
      </c>
      <c r="CIM22" s="179" t="s">
        <v>168</v>
      </c>
      <c r="CIN22" s="179" t="s">
        <v>168</v>
      </c>
      <c r="CIO22" s="179" t="s">
        <v>168</v>
      </c>
      <c r="CIP22" s="179" t="s">
        <v>168</v>
      </c>
      <c r="CIQ22" s="179" t="s">
        <v>168</v>
      </c>
      <c r="CIR22" s="179" t="s">
        <v>168</v>
      </c>
      <c r="CIS22" s="179" t="s">
        <v>168</v>
      </c>
      <c r="CIT22" s="179" t="s">
        <v>168</v>
      </c>
      <c r="CIU22" s="179" t="s">
        <v>168</v>
      </c>
      <c r="CIV22" s="179" t="s">
        <v>168</v>
      </c>
      <c r="CIW22" s="179" t="s">
        <v>168</v>
      </c>
      <c r="CIX22" s="179" t="s">
        <v>168</v>
      </c>
      <c r="CIY22" s="179" t="s">
        <v>168</v>
      </c>
      <c r="CIZ22" s="179" t="s">
        <v>168</v>
      </c>
      <c r="CJA22" s="179" t="s">
        <v>168</v>
      </c>
      <c r="CJB22" s="179" t="s">
        <v>168</v>
      </c>
      <c r="CJC22" s="179" t="s">
        <v>168</v>
      </c>
      <c r="CJD22" s="179" t="s">
        <v>168</v>
      </c>
      <c r="CJE22" s="179" t="s">
        <v>168</v>
      </c>
      <c r="CJF22" s="179" t="s">
        <v>168</v>
      </c>
      <c r="CJG22" s="179" t="s">
        <v>168</v>
      </c>
      <c r="CJH22" s="179" t="s">
        <v>168</v>
      </c>
      <c r="CJI22" s="179" t="s">
        <v>168</v>
      </c>
      <c r="CJJ22" s="179" t="s">
        <v>168</v>
      </c>
      <c r="CJK22" s="179" t="s">
        <v>168</v>
      </c>
      <c r="CJL22" s="179" t="s">
        <v>168</v>
      </c>
      <c r="CJM22" s="179" t="s">
        <v>168</v>
      </c>
      <c r="CJN22" s="179" t="s">
        <v>168</v>
      </c>
      <c r="CJO22" s="179" t="s">
        <v>168</v>
      </c>
      <c r="CJP22" s="179" t="s">
        <v>168</v>
      </c>
      <c r="CJQ22" s="179" t="s">
        <v>168</v>
      </c>
      <c r="CJR22" s="179" t="s">
        <v>168</v>
      </c>
      <c r="CJS22" s="179" t="s">
        <v>168</v>
      </c>
      <c r="CJT22" s="179" t="s">
        <v>168</v>
      </c>
      <c r="CJU22" s="179" t="s">
        <v>168</v>
      </c>
      <c r="CJV22" s="179" t="s">
        <v>168</v>
      </c>
      <c r="CJW22" s="179" t="s">
        <v>168</v>
      </c>
      <c r="CJX22" s="179" t="s">
        <v>168</v>
      </c>
      <c r="CJY22" s="179" t="s">
        <v>168</v>
      </c>
      <c r="CJZ22" s="179" t="s">
        <v>168</v>
      </c>
      <c r="CKA22" s="179" t="s">
        <v>168</v>
      </c>
      <c r="CKB22" s="179" t="s">
        <v>168</v>
      </c>
      <c r="CKC22" s="179" t="s">
        <v>168</v>
      </c>
      <c r="CKD22" s="179" t="s">
        <v>168</v>
      </c>
      <c r="CKE22" s="179" t="s">
        <v>168</v>
      </c>
      <c r="CKF22" s="179" t="s">
        <v>168</v>
      </c>
      <c r="CKG22" s="179" t="s">
        <v>168</v>
      </c>
      <c r="CKH22" s="179" t="s">
        <v>168</v>
      </c>
      <c r="CKI22" s="179" t="s">
        <v>168</v>
      </c>
      <c r="CKJ22" s="179" t="s">
        <v>168</v>
      </c>
      <c r="CKK22" s="179" t="s">
        <v>168</v>
      </c>
      <c r="CKL22" s="179" t="s">
        <v>168</v>
      </c>
      <c r="CKM22" s="179" t="s">
        <v>168</v>
      </c>
      <c r="CKN22" s="179" t="s">
        <v>168</v>
      </c>
      <c r="CKO22" s="179" t="s">
        <v>168</v>
      </c>
      <c r="CKP22" s="179" t="s">
        <v>168</v>
      </c>
      <c r="CKQ22" s="179" t="s">
        <v>168</v>
      </c>
      <c r="CKR22" s="179" t="s">
        <v>168</v>
      </c>
      <c r="CKS22" s="179" t="s">
        <v>168</v>
      </c>
      <c r="CKT22" s="179" t="s">
        <v>168</v>
      </c>
      <c r="CKU22" s="179" t="s">
        <v>168</v>
      </c>
      <c r="CKV22" s="179" t="s">
        <v>168</v>
      </c>
      <c r="CKW22" s="179" t="s">
        <v>168</v>
      </c>
      <c r="CKX22" s="179" t="s">
        <v>168</v>
      </c>
      <c r="CKY22" s="179" t="s">
        <v>168</v>
      </c>
      <c r="CKZ22" s="179" t="s">
        <v>168</v>
      </c>
      <c r="CLA22" s="179" t="s">
        <v>168</v>
      </c>
      <c r="CLB22" s="179" t="s">
        <v>168</v>
      </c>
      <c r="CLC22" s="179" t="s">
        <v>168</v>
      </c>
      <c r="CLD22" s="179" t="s">
        <v>168</v>
      </c>
      <c r="CLE22" s="179" t="s">
        <v>168</v>
      </c>
      <c r="CLF22" s="179" t="s">
        <v>168</v>
      </c>
      <c r="CLG22" s="179" t="s">
        <v>168</v>
      </c>
      <c r="CLH22" s="179" t="s">
        <v>168</v>
      </c>
      <c r="CLI22" s="179" t="s">
        <v>168</v>
      </c>
      <c r="CLJ22" s="179" t="s">
        <v>168</v>
      </c>
      <c r="CLK22" s="179" t="s">
        <v>168</v>
      </c>
      <c r="CLL22" s="179" t="s">
        <v>168</v>
      </c>
      <c r="CLM22" s="179" t="s">
        <v>168</v>
      </c>
      <c r="CLN22" s="179" t="s">
        <v>168</v>
      </c>
      <c r="CLO22" s="179" t="s">
        <v>168</v>
      </c>
      <c r="CLP22" s="179" t="s">
        <v>168</v>
      </c>
      <c r="CLQ22" s="179" t="s">
        <v>168</v>
      </c>
      <c r="CLR22" s="179" t="s">
        <v>168</v>
      </c>
      <c r="CLS22" s="179" t="s">
        <v>168</v>
      </c>
      <c r="CLT22" s="179" t="s">
        <v>168</v>
      </c>
      <c r="CLU22" s="179" t="s">
        <v>168</v>
      </c>
      <c r="CLV22" s="179" t="s">
        <v>168</v>
      </c>
      <c r="CLW22" s="179" t="s">
        <v>168</v>
      </c>
      <c r="CLX22" s="179" t="s">
        <v>168</v>
      </c>
      <c r="CLY22" s="179" t="s">
        <v>168</v>
      </c>
      <c r="CLZ22" s="179" t="s">
        <v>168</v>
      </c>
      <c r="CMA22" s="179" t="s">
        <v>168</v>
      </c>
      <c r="CMB22" s="179" t="s">
        <v>168</v>
      </c>
      <c r="CMC22" s="179" t="s">
        <v>168</v>
      </c>
      <c r="CMD22" s="179" t="s">
        <v>168</v>
      </c>
      <c r="CME22" s="179" t="s">
        <v>168</v>
      </c>
      <c r="CMF22" s="179" t="s">
        <v>168</v>
      </c>
      <c r="CMG22" s="179" t="s">
        <v>168</v>
      </c>
      <c r="CMH22" s="179" t="s">
        <v>168</v>
      </c>
      <c r="CMI22" s="179" t="s">
        <v>168</v>
      </c>
      <c r="CMJ22" s="179" t="s">
        <v>168</v>
      </c>
      <c r="CMK22" s="179" t="s">
        <v>168</v>
      </c>
      <c r="CML22" s="179" t="s">
        <v>168</v>
      </c>
      <c r="CMM22" s="179" t="s">
        <v>168</v>
      </c>
      <c r="CMN22" s="179" t="s">
        <v>168</v>
      </c>
      <c r="CMO22" s="179" t="s">
        <v>168</v>
      </c>
      <c r="CMP22" s="179" t="s">
        <v>168</v>
      </c>
      <c r="CMQ22" s="179" t="s">
        <v>168</v>
      </c>
      <c r="CMR22" s="179" t="s">
        <v>168</v>
      </c>
      <c r="CMS22" s="179" t="s">
        <v>168</v>
      </c>
      <c r="CMT22" s="179" t="s">
        <v>168</v>
      </c>
      <c r="CMU22" s="179" t="s">
        <v>168</v>
      </c>
      <c r="CMV22" s="179" t="s">
        <v>168</v>
      </c>
      <c r="CMW22" s="179" t="s">
        <v>168</v>
      </c>
      <c r="CMX22" s="179" t="s">
        <v>168</v>
      </c>
      <c r="CMY22" s="179" t="s">
        <v>168</v>
      </c>
      <c r="CMZ22" s="179" t="s">
        <v>168</v>
      </c>
      <c r="CNA22" s="179" t="s">
        <v>168</v>
      </c>
      <c r="CNB22" s="179" t="s">
        <v>168</v>
      </c>
      <c r="CNC22" s="179" t="s">
        <v>168</v>
      </c>
      <c r="CND22" s="179" t="s">
        <v>168</v>
      </c>
      <c r="CNE22" s="179" t="s">
        <v>168</v>
      </c>
      <c r="CNF22" s="179" t="s">
        <v>168</v>
      </c>
      <c r="CNG22" s="179" t="s">
        <v>168</v>
      </c>
      <c r="CNH22" s="179" t="s">
        <v>168</v>
      </c>
      <c r="CNI22" s="179" t="s">
        <v>168</v>
      </c>
      <c r="CNJ22" s="179" t="s">
        <v>168</v>
      </c>
      <c r="CNK22" s="179" t="s">
        <v>168</v>
      </c>
      <c r="CNL22" s="179" t="s">
        <v>168</v>
      </c>
      <c r="CNM22" s="179" t="s">
        <v>168</v>
      </c>
      <c r="CNN22" s="179" t="s">
        <v>168</v>
      </c>
      <c r="CNO22" s="179" t="s">
        <v>168</v>
      </c>
      <c r="CNP22" s="179" t="s">
        <v>168</v>
      </c>
      <c r="CNQ22" s="179" t="s">
        <v>168</v>
      </c>
      <c r="CNR22" s="179" t="s">
        <v>168</v>
      </c>
      <c r="CNS22" s="179" t="s">
        <v>168</v>
      </c>
      <c r="CNT22" s="179" t="s">
        <v>168</v>
      </c>
      <c r="CNU22" s="179" t="s">
        <v>168</v>
      </c>
      <c r="CNV22" s="179" t="s">
        <v>168</v>
      </c>
      <c r="CNW22" s="179" t="s">
        <v>168</v>
      </c>
      <c r="CNX22" s="179" t="s">
        <v>168</v>
      </c>
      <c r="CNY22" s="179" t="s">
        <v>168</v>
      </c>
      <c r="CNZ22" s="179" t="s">
        <v>168</v>
      </c>
      <c r="COA22" s="179" t="s">
        <v>168</v>
      </c>
      <c r="COB22" s="179" t="s">
        <v>168</v>
      </c>
      <c r="COC22" s="179" t="s">
        <v>168</v>
      </c>
      <c r="COD22" s="179" t="s">
        <v>168</v>
      </c>
      <c r="COE22" s="179" t="s">
        <v>168</v>
      </c>
      <c r="COF22" s="179" t="s">
        <v>168</v>
      </c>
      <c r="COG22" s="179" t="s">
        <v>168</v>
      </c>
      <c r="COH22" s="179" t="s">
        <v>168</v>
      </c>
      <c r="COI22" s="179" t="s">
        <v>168</v>
      </c>
      <c r="COJ22" s="179" t="s">
        <v>168</v>
      </c>
      <c r="COK22" s="179" t="s">
        <v>168</v>
      </c>
      <c r="COL22" s="179" t="s">
        <v>168</v>
      </c>
      <c r="COM22" s="179" t="s">
        <v>168</v>
      </c>
      <c r="CON22" s="179" t="s">
        <v>168</v>
      </c>
      <c r="COO22" s="179" t="s">
        <v>168</v>
      </c>
      <c r="COP22" s="179" t="s">
        <v>168</v>
      </c>
      <c r="COQ22" s="179" t="s">
        <v>168</v>
      </c>
      <c r="COR22" s="179" t="s">
        <v>168</v>
      </c>
      <c r="COS22" s="179" t="s">
        <v>168</v>
      </c>
      <c r="COT22" s="179" t="s">
        <v>168</v>
      </c>
      <c r="COU22" s="179" t="s">
        <v>168</v>
      </c>
      <c r="COV22" s="179" t="s">
        <v>168</v>
      </c>
      <c r="COW22" s="179" t="s">
        <v>168</v>
      </c>
      <c r="COX22" s="179" t="s">
        <v>168</v>
      </c>
      <c r="COY22" s="179" t="s">
        <v>168</v>
      </c>
      <c r="COZ22" s="179" t="s">
        <v>168</v>
      </c>
      <c r="CPA22" s="179" t="s">
        <v>168</v>
      </c>
      <c r="CPB22" s="179" t="s">
        <v>168</v>
      </c>
      <c r="CPC22" s="179" t="s">
        <v>168</v>
      </c>
      <c r="CPD22" s="179" t="s">
        <v>168</v>
      </c>
      <c r="CPE22" s="179" t="s">
        <v>168</v>
      </c>
      <c r="CPF22" s="179" t="s">
        <v>168</v>
      </c>
      <c r="CPG22" s="179" t="s">
        <v>168</v>
      </c>
      <c r="CPH22" s="179" t="s">
        <v>168</v>
      </c>
      <c r="CPI22" s="179" t="s">
        <v>168</v>
      </c>
      <c r="CPJ22" s="179" t="s">
        <v>168</v>
      </c>
      <c r="CPK22" s="179" t="s">
        <v>168</v>
      </c>
      <c r="CPL22" s="179" t="s">
        <v>168</v>
      </c>
      <c r="CPM22" s="179" t="s">
        <v>168</v>
      </c>
      <c r="CPN22" s="179" t="s">
        <v>168</v>
      </c>
      <c r="CPO22" s="179" t="s">
        <v>168</v>
      </c>
      <c r="CPP22" s="179" t="s">
        <v>168</v>
      </c>
      <c r="CPQ22" s="179" t="s">
        <v>168</v>
      </c>
      <c r="CPR22" s="179" t="s">
        <v>168</v>
      </c>
      <c r="CPS22" s="179" t="s">
        <v>168</v>
      </c>
      <c r="CPT22" s="179" t="s">
        <v>168</v>
      </c>
      <c r="CPU22" s="179" t="s">
        <v>168</v>
      </c>
      <c r="CPV22" s="179" t="s">
        <v>168</v>
      </c>
      <c r="CPW22" s="179" t="s">
        <v>168</v>
      </c>
      <c r="CPX22" s="179" t="s">
        <v>168</v>
      </c>
      <c r="CPY22" s="179" t="s">
        <v>168</v>
      </c>
      <c r="CPZ22" s="179" t="s">
        <v>168</v>
      </c>
      <c r="CQA22" s="179" t="s">
        <v>168</v>
      </c>
      <c r="CQB22" s="179" t="s">
        <v>168</v>
      </c>
      <c r="CQC22" s="179" t="s">
        <v>168</v>
      </c>
      <c r="CQD22" s="179" t="s">
        <v>168</v>
      </c>
      <c r="CQE22" s="179" t="s">
        <v>168</v>
      </c>
      <c r="CQF22" s="179" t="s">
        <v>168</v>
      </c>
      <c r="CQG22" s="179" t="s">
        <v>168</v>
      </c>
      <c r="CQH22" s="179" t="s">
        <v>168</v>
      </c>
      <c r="CQI22" s="179" t="s">
        <v>168</v>
      </c>
      <c r="CQJ22" s="179" t="s">
        <v>168</v>
      </c>
      <c r="CQK22" s="179" t="s">
        <v>168</v>
      </c>
      <c r="CQL22" s="179" t="s">
        <v>168</v>
      </c>
      <c r="CQM22" s="179" t="s">
        <v>168</v>
      </c>
      <c r="CQN22" s="179" t="s">
        <v>168</v>
      </c>
      <c r="CQO22" s="179" t="s">
        <v>168</v>
      </c>
      <c r="CQP22" s="179" t="s">
        <v>168</v>
      </c>
      <c r="CQQ22" s="179" t="s">
        <v>168</v>
      </c>
      <c r="CQR22" s="179" t="s">
        <v>168</v>
      </c>
      <c r="CQS22" s="179" t="s">
        <v>168</v>
      </c>
      <c r="CQT22" s="179" t="s">
        <v>168</v>
      </c>
      <c r="CQU22" s="179" t="s">
        <v>168</v>
      </c>
      <c r="CQV22" s="179" t="s">
        <v>168</v>
      </c>
      <c r="CQW22" s="179" t="s">
        <v>168</v>
      </c>
      <c r="CQX22" s="179" t="s">
        <v>168</v>
      </c>
      <c r="CQY22" s="179" t="s">
        <v>168</v>
      </c>
      <c r="CQZ22" s="179" t="s">
        <v>168</v>
      </c>
      <c r="CRA22" s="179" t="s">
        <v>168</v>
      </c>
      <c r="CRB22" s="179" t="s">
        <v>168</v>
      </c>
      <c r="CRC22" s="179" t="s">
        <v>168</v>
      </c>
      <c r="CRD22" s="179" t="s">
        <v>168</v>
      </c>
      <c r="CRE22" s="179" t="s">
        <v>168</v>
      </c>
      <c r="CRF22" s="179" t="s">
        <v>168</v>
      </c>
      <c r="CRG22" s="179" t="s">
        <v>168</v>
      </c>
      <c r="CRH22" s="179" t="s">
        <v>168</v>
      </c>
      <c r="CRI22" s="179" t="s">
        <v>168</v>
      </c>
      <c r="CRJ22" s="179" t="s">
        <v>168</v>
      </c>
      <c r="CRK22" s="179" t="s">
        <v>168</v>
      </c>
      <c r="CRL22" s="179" t="s">
        <v>168</v>
      </c>
      <c r="CRM22" s="179" t="s">
        <v>168</v>
      </c>
      <c r="CRN22" s="179" t="s">
        <v>168</v>
      </c>
      <c r="CRO22" s="179" t="s">
        <v>168</v>
      </c>
      <c r="CRP22" s="179" t="s">
        <v>168</v>
      </c>
      <c r="CRQ22" s="179" t="s">
        <v>168</v>
      </c>
      <c r="CRR22" s="179" t="s">
        <v>168</v>
      </c>
      <c r="CRS22" s="179" t="s">
        <v>168</v>
      </c>
      <c r="CRT22" s="179" t="s">
        <v>168</v>
      </c>
      <c r="CRU22" s="179" t="s">
        <v>168</v>
      </c>
      <c r="CRV22" s="179" t="s">
        <v>168</v>
      </c>
      <c r="CRW22" s="179" t="s">
        <v>168</v>
      </c>
      <c r="CRX22" s="179" t="s">
        <v>168</v>
      </c>
      <c r="CRY22" s="179" t="s">
        <v>168</v>
      </c>
      <c r="CRZ22" s="179" t="s">
        <v>168</v>
      </c>
      <c r="CSA22" s="179" t="s">
        <v>168</v>
      </c>
      <c r="CSB22" s="179" t="s">
        <v>168</v>
      </c>
      <c r="CSC22" s="179" t="s">
        <v>168</v>
      </c>
      <c r="CSD22" s="179" t="s">
        <v>168</v>
      </c>
      <c r="CSE22" s="179" t="s">
        <v>168</v>
      </c>
      <c r="CSF22" s="179" t="s">
        <v>168</v>
      </c>
      <c r="CSG22" s="179" t="s">
        <v>168</v>
      </c>
      <c r="CSH22" s="179" t="s">
        <v>168</v>
      </c>
      <c r="CSI22" s="179" t="s">
        <v>168</v>
      </c>
      <c r="CSJ22" s="179" t="s">
        <v>168</v>
      </c>
      <c r="CSK22" s="179" t="s">
        <v>168</v>
      </c>
      <c r="CSL22" s="179" t="s">
        <v>168</v>
      </c>
      <c r="CSM22" s="179" t="s">
        <v>168</v>
      </c>
      <c r="CSN22" s="179" t="s">
        <v>168</v>
      </c>
      <c r="CSO22" s="179" t="s">
        <v>168</v>
      </c>
      <c r="CSP22" s="179" t="s">
        <v>168</v>
      </c>
      <c r="CSQ22" s="179" t="s">
        <v>168</v>
      </c>
      <c r="CSR22" s="179" t="s">
        <v>168</v>
      </c>
      <c r="CSS22" s="179" t="s">
        <v>168</v>
      </c>
      <c r="CST22" s="179" t="s">
        <v>168</v>
      </c>
      <c r="CSU22" s="179" t="s">
        <v>168</v>
      </c>
      <c r="CSV22" s="179" t="s">
        <v>168</v>
      </c>
      <c r="CSW22" s="179" t="s">
        <v>168</v>
      </c>
      <c r="CSX22" s="179" t="s">
        <v>168</v>
      </c>
      <c r="CSY22" s="179" t="s">
        <v>168</v>
      </c>
      <c r="CSZ22" s="179" t="s">
        <v>168</v>
      </c>
      <c r="CTA22" s="179" t="s">
        <v>168</v>
      </c>
      <c r="CTB22" s="179" t="s">
        <v>168</v>
      </c>
      <c r="CTC22" s="179" t="s">
        <v>168</v>
      </c>
      <c r="CTD22" s="179" t="s">
        <v>168</v>
      </c>
      <c r="CTE22" s="179" t="s">
        <v>168</v>
      </c>
      <c r="CTF22" s="179" t="s">
        <v>168</v>
      </c>
      <c r="CTG22" s="179" t="s">
        <v>168</v>
      </c>
      <c r="CTH22" s="179" t="s">
        <v>168</v>
      </c>
      <c r="CTI22" s="179" t="s">
        <v>168</v>
      </c>
      <c r="CTJ22" s="179" t="s">
        <v>168</v>
      </c>
      <c r="CTK22" s="179" t="s">
        <v>168</v>
      </c>
      <c r="CTL22" s="179" t="s">
        <v>168</v>
      </c>
      <c r="CTM22" s="179" t="s">
        <v>168</v>
      </c>
      <c r="CTN22" s="179" t="s">
        <v>168</v>
      </c>
      <c r="CTO22" s="179" t="s">
        <v>168</v>
      </c>
      <c r="CTP22" s="179" t="s">
        <v>168</v>
      </c>
      <c r="CTQ22" s="179" t="s">
        <v>168</v>
      </c>
      <c r="CTR22" s="179" t="s">
        <v>168</v>
      </c>
      <c r="CTS22" s="179" t="s">
        <v>168</v>
      </c>
      <c r="CTT22" s="179" t="s">
        <v>168</v>
      </c>
      <c r="CTU22" s="179" t="s">
        <v>168</v>
      </c>
      <c r="CTV22" s="179" t="s">
        <v>168</v>
      </c>
      <c r="CTW22" s="179" t="s">
        <v>168</v>
      </c>
      <c r="CTX22" s="179" t="s">
        <v>168</v>
      </c>
      <c r="CTY22" s="179" t="s">
        <v>168</v>
      </c>
      <c r="CTZ22" s="179" t="s">
        <v>168</v>
      </c>
      <c r="CUA22" s="179" t="s">
        <v>168</v>
      </c>
      <c r="CUB22" s="179" t="s">
        <v>168</v>
      </c>
      <c r="CUC22" s="179" t="s">
        <v>168</v>
      </c>
      <c r="CUD22" s="179" t="s">
        <v>168</v>
      </c>
      <c r="CUE22" s="179" t="s">
        <v>168</v>
      </c>
      <c r="CUF22" s="179" t="s">
        <v>168</v>
      </c>
      <c r="CUG22" s="179" t="s">
        <v>168</v>
      </c>
      <c r="CUH22" s="179" t="s">
        <v>168</v>
      </c>
      <c r="CUI22" s="179" t="s">
        <v>168</v>
      </c>
      <c r="CUJ22" s="179" t="s">
        <v>168</v>
      </c>
      <c r="CUK22" s="179" t="s">
        <v>168</v>
      </c>
      <c r="CUL22" s="179" t="s">
        <v>168</v>
      </c>
      <c r="CUM22" s="179" t="s">
        <v>168</v>
      </c>
      <c r="CUN22" s="179" t="s">
        <v>168</v>
      </c>
      <c r="CUO22" s="179" t="s">
        <v>168</v>
      </c>
      <c r="CUP22" s="179" t="s">
        <v>168</v>
      </c>
      <c r="CUQ22" s="179" t="s">
        <v>168</v>
      </c>
      <c r="CUR22" s="179" t="s">
        <v>168</v>
      </c>
      <c r="CUS22" s="179" t="s">
        <v>168</v>
      </c>
      <c r="CUT22" s="179" t="s">
        <v>168</v>
      </c>
      <c r="CUU22" s="179" t="s">
        <v>168</v>
      </c>
      <c r="CUV22" s="179" t="s">
        <v>168</v>
      </c>
      <c r="CUW22" s="179" t="s">
        <v>168</v>
      </c>
      <c r="CUX22" s="179" t="s">
        <v>168</v>
      </c>
      <c r="CUY22" s="179" t="s">
        <v>168</v>
      </c>
      <c r="CUZ22" s="179" t="s">
        <v>168</v>
      </c>
      <c r="CVA22" s="179" t="s">
        <v>168</v>
      </c>
      <c r="CVB22" s="179" t="s">
        <v>168</v>
      </c>
      <c r="CVC22" s="179" t="s">
        <v>168</v>
      </c>
      <c r="CVD22" s="179" t="s">
        <v>168</v>
      </c>
      <c r="CVE22" s="179" t="s">
        <v>168</v>
      </c>
      <c r="CVF22" s="179" t="s">
        <v>168</v>
      </c>
      <c r="CVG22" s="179" t="s">
        <v>168</v>
      </c>
      <c r="CVH22" s="179" t="s">
        <v>168</v>
      </c>
      <c r="CVI22" s="179" t="s">
        <v>168</v>
      </c>
      <c r="CVJ22" s="179" t="s">
        <v>168</v>
      </c>
      <c r="CVK22" s="179" t="s">
        <v>168</v>
      </c>
      <c r="CVL22" s="179" t="s">
        <v>168</v>
      </c>
      <c r="CVM22" s="179" t="s">
        <v>168</v>
      </c>
      <c r="CVN22" s="179" t="s">
        <v>168</v>
      </c>
      <c r="CVO22" s="179" t="s">
        <v>168</v>
      </c>
      <c r="CVP22" s="179" t="s">
        <v>168</v>
      </c>
      <c r="CVQ22" s="179" t="s">
        <v>168</v>
      </c>
      <c r="CVR22" s="179" t="s">
        <v>168</v>
      </c>
      <c r="CVS22" s="179" t="s">
        <v>168</v>
      </c>
      <c r="CVT22" s="179" t="s">
        <v>168</v>
      </c>
      <c r="CVU22" s="179" t="s">
        <v>168</v>
      </c>
      <c r="CVV22" s="179" t="s">
        <v>168</v>
      </c>
      <c r="CVW22" s="179" t="s">
        <v>168</v>
      </c>
      <c r="CVX22" s="179" t="s">
        <v>168</v>
      </c>
      <c r="CVY22" s="179" t="s">
        <v>168</v>
      </c>
      <c r="CVZ22" s="179" t="s">
        <v>168</v>
      </c>
      <c r="CWA22" s="179" t="s">
        <v>168</v>
      </c>
      <c r="CWB22" s="179" t="s">
        <v>168</v>
      </c>
      <c r="CWC22" s="179" t="s">
        <v>168</v>
      </c>
      <c r="CWD22" s="179" t="s">
        <v>168</v>
      </c>
      <c r="CWE22" s="179" t="s">
        <v>168</v>
      </c>
      <c r="CWF22" s="179" t="s">
        <v>168</v>
      </c>
      <c r="CWG22" s="179" t="s">
        <v>168</v>
      </c>
      <c r="CWH22" s="179" t="s">
        <v>168</v>
      </c>
      <c r="CWI22" s="179" t="s">
        <v>168</v>
      </c>
      <c r="CWJ22" s="179" t="s">
        <v>168</v>
      </c>
      <c r="CWK22" s="179" t="s">
        <v>168</v>
      </c>
      <c r="CWL22" s="179" t="s">
        <v>168</v>
      </c>
      <c r="CWM22" s="179" t="s">
        <v>168</v>
      </c>
      <c r="CWN22" s="179" t="s">
        <v>168</v>
      </c>
      <c r="CWO22" s="179" t="s">
        <v>168</v>
      </c>
      <c r="CWP22" s="179" t="s">
        <v>168</v>
      </c>
      <c r="CWQ22" s="179" t="s">
        <v>168</v>
      </c>
      <c r="CWR22" s="179" t="s">
        <v>168</v>
      </c>
      <c r="CWS22" s="179" t="s">
        <v>168</v>
      </c>
      <c r="CWT22" s="179" t="s">
        <v>168</v>
      </c>
      <c r="CWU22" s="179" t="s">
        <v>168</v>
      </c>
      <c r="CWV22" s="179" t="s">
        <v>168</v>
      </c>
      <c r="CWW22" s="179" t="s">
        <v>168</v>
      </c>
      <c r="CWX22" s="179" t="s">
        <v>168</v>
      </c>
      <c r="CWY22" s="179" t="s">
        <v>168</v>
      </c>
      <c r="CWZ22" s="179" t="s">
        <v>168</v>
      </c>
      <c r="CXA22" s="179" t="s">
        <v>168</v>
      </c>
      <c r="CXB22" s="179" t="s">
        <v>168</v>
      </c>
      <c r="CXC22" s="179" t="s">
        <v>168</v>
      </c>
      <c r="CXD22" s="179" t="s">
        <v>168</v>
      </c>
      <c r="CXE22" s="179" t="s">
        <v>168</v>
      </c>
      <c r="CXF22" s="179" t="s">
        <v>168</v>
      </c>
      <c r="CXG22" s="179" t="s">
        <v>168</v>
      </c>
      <c r="CXH22" s="179" t="s">
        <v>168</v>
      </c>
      <c r="CXI22" s="179" t="s">
        <v>168</v>
      </c>
      <c r="CXJ22" s="179" t="s">
        <v>168</v>
      </c>
      <c r="CXK22" s="179" t="s">
        <v>168</v>
      </c>
      <c r="CXL22" s="179" t="s">
        <v>168</v>
      </c>
      <c r="CXM22" s="179" t="s">
        <v>168</v>
      </c>
      <c r="CXN22" s="179" t="s">
        <v>168</v>
      </c>
      <c r="CXO22" s="179" t="s">
        <v>168</v>
      </c>
      <c r="CXP22" s="179" t="s">
        <v>168</v>
      </c>
      <c r="CXQ22" s="179" t="s">
        <v>168</v>
      </c>
      <c r="CXR22" s="179" t="s">
        <v>168</v>
      </c>
      <c r="CXS22" s="179" t="s">
        <v>168</v>
      </c>
      <c r="CXT22" s="179" t="s">
        <v>168</v>
      </c>
      <c r="CXU22" s="179" t="s">
        <v>168</v>
      </c>
      <c r="CXV22" s="179" t="s">
        <v>168</v>
      </c>
      <c r="CXW22" s="179" t="s">
        <v>168</v>
      </c>
      <c r="CXX22" s="179" t="s">
        <v>168</v>
      </c>
      <c r="CXY22" s="179" t="s">
        <v>168</v>
      </c>
      <c r="CXZ22" s="179" t="s">
        <v>168</v>
      </c>
      <c r="CYA22" s="179" t="s">
        <v>168</v>
      </c>
      <c r="CYB22" s="179" t="s">
        <v>168</v>
      </c>
      <c r="CYC22" s="179" t="s">
        <v>168</v>
      </c>
      <c r="CYD22" s="179" t="s">
        <v>168</v>
      </c>
      <c r="CYE22" s="179" t="s">
        <v>168</v>
      </c>
      <c r="CYF22" s="179" t="s">
        <v>168</v>
      </c>
      <c r="CYG22" s="179" t="s">
        <v>168</v>
      </c>
      <c r="CYH22" s="179" t="s">
        <v>168</v>
      </c>
      <c r="CYI22" s="179" t="s">
        <v>168</v>
      </c>
      <c r="CYJ22" s="179" t="s">
        <v>168</v>
      </c>
      <c r="CYK22" s="179" t="s">
        <v>168</v>
      </c>
      <c r="CYL22" s="179" t="s">
        <v>168</v>
      </c>
      <c r="CYM22" s="179" t="s">
        <v>168</v>
      </c>
      <c r="CYN22" s="179" t="s">
        <v>168</v>
      </c>
      <c r="CYO22" s="179" t="s">
        <v>168</v>
      </c>
      <c r="CYP22" s="179" t="s">
        <v>168</v>
      </c>
      <c r="CYQ22" s="179" t="s">
        <v>168</v>
      </c>
      <c r="CYR22" s="179" t="s">
        <v>168</v>
      </c>
      <c r="CYS22" s="179" t="s">
        <v>168</v>
      </c>
      <c r="CYT22" s="179" t="s">
        <v>168</v>
      </c>
      <c r="CYU22" s="179" t="s">
        <v>168</v>
      </c>
      <c r="CYV22" s="179" t="s">
        <v>168</v>
      </c>
      <c r="CYW22" s="179" t="s">
        <v>168</v>
      </c>
      <c r="CYX22" s="179" t="s">
        <v>168</v>
      </c>
      <c r="CYY22" s="179" t="s">
        <v>168</v>
      </c>
      <c r="CYZ22" s="179" t="s">
        <v>168</v>
      </c>
      <c r="CZA22" s="179" t="s">
        <v>168</v>
      </c>
      <c r="CZB22" s="179" t="s">
        <v>168</v>
      </c>
      <c r="CZC22" s="179" t="s">
        <v>168</v>
      </c>
      <c r="CZD22" s="179" t="s">
        <v>168</v>
      </c>
      <c r="CZE22" s="179" t="s">
        <v>168</v>
      </c>
      <c r="CZF22" s="179" t="s">
        <v>168</v>
      </c>
      <c r="CZG22" s="179" t="s">
        <v>168</v>
      </c>
      <c r="CZH22" s="179" t="s">
        <v>168</v>
      </c>
      <c r="CZI22" s="179" t="s">
        <v>168</v>
      </c>
      <c r="CZJ22" s="179" t="s">
        <v>168</v>
      </c>
      <c r="CZK22" s="179" t="s">
        <v>168</v>
      </c>
      <c r="CZL22" s="179" t="s">
        <v>168</v>
      </c>
      <c r="CZM22" s="179" t="s">
        <v>168</v>
      </c>
      <c r="CZN22" s="179" t="s">
        <v>168</v>
      </c>
      <c r="CZO22" s="179" t="s">
        <v>168</v>
      </c>
      <c r="CZP22" s="179" t="s">
        <v>168</v>
      </c>
      <c r="CZQ22" s="179" t="s">
        <v>168</v>
      </c>
      <c r="CZR22" s="179" t="s">
        <v>168</v>
      </c>
      <c r="CZS22" s="179" t="s">
        <v>168</v>
      </c>
      <c r="CZT22" s="179" t="s">
        <v>168</v>
      </c>
      <c r="CZU22" s="179" t="s">
        <v>168</v>
      </c>
      <c r="CZV22" s="179" t="s">
        <v>168</v>
      </c>
      <c r="CZW22" s="179" t="s">
        <v>168</v>
      </c>
      <c r="CZX22" s="179" t="s">
        <v>168</v>
      </c>
      <c r="CZY22" s="179" t="s">
        <v>168</v>
      </c>
      <c r="CZZ22" s="179" t="s">
        <v>168</v>
      </c>
      <c r="DAA22" s="179" t="s">
        <v>168</v>
      </c>
      <c r="DAB22" s="179" t="s">
        <v>168</v>
      </c>
      <c r="DAC22" s="179" t="s">
        <v>168</v>
      </c>
      <c r="DAD22" s="179" t="s">
        <v>168</v>
      </c>
      <c r="DAE22" s="179" t="s">
        <v>168</v>
      </c>
      <c r="DAF22" s="179" t="s">
        <v>168</v>
      </c>
      <c r="DAG22" s="179" t="s">
        <v>168</v>
      </c>
      <c r="DAH22" s="179" t="s">
        <v>168</v>
      </c>
      <c r="DAI22" s="179" t="s">
        <v>168</v>
      </c>
      <c r="DAJ22" s="179" t="s">
        <v>168</v>
      </c>
      <c r="DAK22" s="179" t="s">
        <v>168</v>
      </c>
      <c r="DAL22" s="179" t="s">
        <v>168</v>
      </c>
      <c r="DAM22" s="179" t="s">
        <v>168</v>
      </c>
      <c r="DAN22" s="179" t="s">
        <v>168</v>
      </c>
      <c r="DAO22" s="179" t="s">
        <v>168</v>
      </c>
      <c r="DAP22" s="179" t="s">
        <v>168</v>
      </c>
      <c r="DAQ22" s="179" t="s">
        <v>168</v>
      </c>
      <c r="DAR22" s="179" t="s">
        <v>168</v>
      </c>
      <c r="DAS22" s="179" t="s">
        <v>168</v>
      </c>
      <c r="DAT22" s="179" t="s">
        <v>168</v>
      </c>
      <c r="DAU22" s="179" t="s">
        <v>168</v>
      </c>
      <c r="DAV22" s="179" t="s">
        <v>168</v>
      </c>
      <c r="DAW22" s="179" t="s">
        <v>168</v>
      </c>
      <c r="DAX22" s="179" t="s">
        <v>168</v>
      </c>
      <c r="DAY22" s="179" t="s">
        <v>168</v>
      </c>
      <c r="DAZ22" s="179" t="s">
        <v>168</v>
      </c>
      <c r="DBA22" s="179" t="s">
        <v>168</v>
      </c>
      <c r="DBB22" s="179" t="s">
        <v>168</v>
      </c>
      <c r="DBC22" s="179" t="s">
        <v>168</v>
      </c>
      <c r="DBD22" s="179" t="s">
        <v>168</v>
      </c>
      <c r="DBE22" s="179" t="s">
        <v>168</v>
      </c>
      <c r="DBF22" s="179" t="s">
        <v>168</v>
      </c>
      <c r="DBG22" s="179" t="s">
        <v>168</v>
      </c>
      <c r="DBH22" s="179" t="s">
        <v>168</v>
      </c>
      <c r="DBI22" s="179" t="s">
        <v>168</v>
      </c>
      <c r="DBJ22" s="179" t="s">
        <v>168</v>
      </c>
      <c r="DBK22" s="179" t="s">
        <v>168</v>
      </c>
      <c r="DBL22" s="179" t="s">
        <v>168</v>
      </c>
      <c r="DBM22" s="179" t="s">
        <v>168</v>
      </c>
      <c r="DBN22" s="179" t="s">
        <v>168</v>
      </c>
      <c r="DBO22" s="179" t="s">
        <v>168</v>
      </c>
      <c r="DBP22" s="179" t="s">
        <v>168</v>
      </c>
      <c r="DBQ22" s="179" t="s">
        <v>168</v>
      </c>
      <c r="DBR22" s="179" t="s">
        <v>168</v>
      </c>
      <c r="DBS22" s="179" t="s">
        <v>168</v>
      </c>
      <c r="DBT22" s="179" t="s">
        <v>168</v>
      </c>
      <c r="DBU22" s="179" t="s">
        <v>168</v>
      </c>
      <c r="DBV22" s="179" t="s">
        <v>168</v>
      </c>
      <c r="DBW22" s="179" t="s">
        <v>168</v>
      </c>
      <c r="DBX22" s="179" t="s">
        <v>168</v>
      </c>
      <c r="DBY22" s="179" t="s">
        <v>168</v>
      </c>
      <c r="DBZ22" s="179" t="s">
        <v>168</v>
      </c>
      <c r="DCA22" s="179" t="s">
        <v>168</v>
      </c>
      <c r="DCB22" s="179" t="s">
        <v>168</v>
      </c>
      <c r="DCC22" s="179" t="s">
        <v>168</v>
      </c>
      <c r="DCD22" s="179" t="s">
        <v>168</v>
      </c>
      <c r="DCE22" s="179" t="s">
        <v>168</v>
      </c>
      <c r="DCF22" s="179" t="s">
        <v>168</v>
      </c>
      <c r="DCG22" s="179" t="s">
        <v>168</v>
      </c>
      <c r="DCH22" s="179" t="s">
        <v>168</v>
      </c>
      <c r="DCI22" s="179" t="s">
        <v>168</v>
      </c>
      <c r="DCJ22" s="179" t="s">
        <v>168</v>
      </c>
      <c r="DCK22" s="179" t="s">
        <v>168</v>
      </c>
      <c r="DCL22" s="179" t="s">
        <v>168</v>
      </c>
      <c r="DCM22" s="179" t="s">
        <v>168</v>
      </c>
      <c r="DCN22" s="179" t="s">
        <v>168</v>
      </c>
      <c r="DCO22" s="179" t="s">
        <v>168</v>
      </c>
      <c r="DCP22" s="179" t="s">
        <v>168</v>
      </c>
      <c r="DCQ22" s="179" t="s">
        <v>168</v>
      </c>
      <c r="DCR22" s="179" t="s">
        <v>168</v>
      </c>
      <c r="DCS22" s="179" t="s">
        <v>168</v>
      </c>
      <c r="DCT22" s="179" t="s">
        <v>168</v>
      </c>
      <c r="DCU22" s="179" t="s">
        <v>168</v>
      </c>
      <c r="DCV22" s="179" t="s">
        <v>168</v>
      </c>
      <c r="DCW22" s="179" t="s">
        <v>168</v>
      </c>
      <c r="DCX22" s="179" t="s">
        <v>168</v>
      </c>
      <c r="DCY22" s="179" t="s">
        <v>168</v>
      </c>
      <c r="DCZ22" s="179" t="s">
        <v>168</v>
      </c>
      <c r="DDA22" s="179" t="s">
        <v>168</v>
      </c>
      <c r="DDB22" s="179" t="s">
        <v>168</v>
      </c>
      <c r="DDC22" s="179" t="s">
        <v>168</v>
      </c>
      <c r="DDD22" s="179" t="s">
        <v>168</v>
      </c>
      <c r="DDE22" s="179" t="s">
        <v>168</v>
      </c>
      <c r="DDF22" s="179" t="s">
        <v>168</v>
      </c>
      <c r="DDG22" s="179" t="s">
        <v>168</v>
      </c>
      <c r="DDH22" s="179" t="s">
        <v>168</v>
      </c>
      <c r="DDI22" s="179" t="s">
        <v>168</v>
      </c>
      <c r="DDJ22" s="179" t="s">
        <v>168</v>
      </c>
      <c r="DDK22" s="179" t="s">
        <v>168</v>
      </c>
      <c r="DDL22" s="179" t="s">
        <v>168</v>
      </c>
      <c r="DDM22" s="179" t="s">
        <v>168</v>
      </c>
      <c r="DDN22" s="179" t="s">
        <v>168</v>
      </c>
      <c r="DDO22" s="179" t="s">
        <v>168</v>
      </c>
      <c r="DDP22" s="179" t="s">
        <v>168</v>
      </c>
      <c r="DDQ22" s="179" t="s">
        <v>168</v>
      </c>
      <c r="DDR22" s="179" t="s">
        <v>168</v>
      </c>
      <c r="DDS22" s="179" t="s">
        <v>168</v>
      </c>
      <c r="DDT22" s="179" t="s">
        <v>168</v>
      </c>
      <c r="DDU22" s="179" t="s">
        <v>168</v>
      </c>
      <c r="DDV22" s="179" t="s">
        <v>168</v>
      </c>
      <c r="DDW22" s="179" t="s">
        <v>168</v>
      </c>
      <c r="DDX22" s="179" t="s">
        <v>168</v>
      </c>
      <c r="DDY22" s="179" t="s">
        <v>168</v>
      </c>
      <c r="DDZ22" s="179" t="s">
        <v>168</v>
      </c>
      <c r="DEA22" s="179" t="s">
        <v>168</v>
      </c>
      <c r="DEB22" s="179" t="s">
        <v>168</v>
      </c>
      <c r="DEC22" s="179" t="s">
        <v>168</v>
      </c>
      <c r="DED22" s="179" t="s">
        <v>168</v>
      </c>
      <c r="DEE22" s="179" t="s">
        <v>168</v>
      </c>
      <c r="DEF22" s="179" t="s">
        <v>168</v>
      </c>
      <c r="DEG22" s="179" t="s">
        <v>168</v>
      </c>
      <c r="DEH22" s="179" t="s">
        <v>168</v>
      </c>
      <c r="DEI22" s="179" t="s">
        <v>168</v>
      </c>
      <c r="DEJ22" s="179" t="s">
        <v>168</v>
      </c>
      <c r="DEK22" s="179" t="s">
        <v>168</v>
      </c>
      <c r="DEL22" s="179" t="s">
        <v>168</v>
      </c>
      <c r="DEM22" s="179" t="s">
        <v>168</v>
      </c>
      <c r="DEN22" s="179" t="s">
        <v>168</v>
      </c>
      <c r="DEO22" s="179" t="s">
        <v>168</v>
      </c>
      <c r="DEP22" s="179" t="s">
        <v>168</v>
      </c>
      <c r="DEQ22" s="179" t="s">
        <v>168</v>
      </c>
      <c r="DER22" s="179" t="s">
        <v>168</v>
      </c>
      <c r="DES22" s="179" t="s">
        <v>168</v>
      </c>
      <c r="DET22" s="179" t="s">
        <v>168</v>
      </c>
      <c r="DEU22" s="179" t="s">
        <v>168</v>
      </c>
      <c r="DEV22" s="179" t="s">
        <v>168</v>
      </c>
      <c r="DEW22" s="179" t="s">
        <v>168</v>
      </c>
      <c r="DEX22" s="179" t="s">
        <v>168</v>
      </c>
      <c r="DEY22" s="179" t="s">
        <v>168</v>
      </c>
      <c r="DEZ22" s="179" t="s">
        <v>168</v>
      </c>
      <c r="DFA22" s="179" t="s">
        <v>168</v>
      </c>
      <c r="DFB22" s="179" t="s">
        <v>168</v>
      </c>
      <c r="DFC22" s="179" t="s">
        <v>168</v>
      </c>
      <c r="DFD22" s="179" t="s">
        <v>168</v>
      </c>
      <c r="DFE22" s="179" t="s">
        <v>168</v>
      </c>
      <c r="DFF22" s="179" t="s">
        <v>168</v>
      </c>
      <c r="DFG22" s="179" t="s">
        <v>168</v>
      </c>
      <c r="DFH22" s="179" t="s">
        <v>168</v>
      </c>
      <c r="DFI22" s="179" t="s">
        <v>168</v>
      </c>
      <c r="DFJ22" s="179" t="s">
        <v>168</v>
      </c>
      <c r="DFK22" s="179" t="s">
        <v>168</v>
      </c>
      <c r="DFL22" s="179" t="s">
        <v>168</v>
      </c>
      <c r="DFM22" s="179" t="s">
        <v>168</v>
      </c>
      <c r="DFN22" s="179" t="s">
        <v>168</v>
      </c>
      <c r="DFO22" s="179" t="s">
        <v>168</v>
      </c>
      <c r="DFP22" s="179" t="s">
        <v>168</v>
      </c>
      <c r="DFQ22" s="179" t="s">
        <v>168</v>
      </c>
      <c r="DFR22" s="179" t="s">
        <v>168</v>
      </c>
      <c r="DFS22" s="179" t="s">
        <v>168</v>
      </c>
      <c r="DFT22" s="179" t="s">
        <v>168</v>
      </c>
      <c r="DFU22" s="179" t="s">
        <v>168</v>
      </c>
      <c r="DFV22" s="179" t="s">
        <v>168</v>
      </c>
      <c r="DFW22" s="179" t="s">
        <v>168</v>
      </c>
      <c r="DFX22" s="179" t="s">
        <v>168</v>
      </c>
      <c r="DFY22" s="179" t="s">
        <v>168</v>
      </c>
      <c r="DFZ22" s="179" t="s">
        <v>168</v>
      </c>
      <c r="DGA22" s="179" t="s">
        <v>168</v>
      </c>
      <c r="DGB22" s="179" t="s">
        <v>168</v>
      </c>
      <c r="DGC22" s="179" t="s">
        <v>168</v>
      </c>
      <c r="DGD22" s="179" t="s">
        <v>168</v>
      </c>
      <c r="DGE22" s="179" t="s">
        <v>168</v>
      </c>
      <c r="DGF22" s="179" t="s">
        <v>168</v>
      </c>
      <c r="DGG22" s="179" t="s">
        <v>168</v>
      </c>
      <c r="DGH22" s="179" t="s">
        <v>168</v>
      </c>
      <c r="DGI22" s="179" t="s">
        <v>168</v>
      </c>
      <c r="DGJ22" s="179" t="s">
        <v>168</v>
      </c>
      <c r="DGK22" s="179" t="s">
        <v>168</v>
      </c>
      <c r="DGL22" s="179" t="s">
        <v>168</v>
      </c>
      <c r="DGM22" s="179" t="s">
        <v>168</v>
      </c>
      <c r="DGN22" s="179" t="s">
        <v>168</v>
      </c>
      <c r="DGO22" s="179" t="s">
        <v>168</v>
      </c>
      <c r="DGP22" s="179" t="s">
        <v>168</v>
      </c>
      <c r="DGQ22" s="179" t="s">
        <v>168</v>
      </c>
      <c r="DGR22" s="179" t="s">
        <v>168</v>
      </c>
      <c r="DGS22" s="179" t="s">
        <v>168</v>
      </c>
      <c r="DGT22" s="179" t="s">
        <v>168</v>
      </c>
      <c r="DGU22" s="179" t="s">
        <v>168</v>
      </c>
      <c r="DGV22" s="179" t="s">
        <v>168</v>
      </c>
      <c r="DGW22" s="179" t="s">
        <v>168</v>
      </c>
      <c r="DGX22" s="179" t="s">
        <v>168</v>
      </c>
      <c r="DGY22" s="179" t="s">
        <v>168</v>
      </c>
      <c r="DGZ22" s="179" t="s">
        <v>168</v>
      </c>
      <c r="DHA22" s="179" t="s">
        <v>168</v>
      </c>
      <c r="DHB22" s="179" t="s">
        <v>168</v>
      </c>
      <c r="DHC22" s="179" t="s">
        <v>168</v>
      </c>
      <c r="DHD22" s="179" t="s">
        <v>168</v>
      </c>
      <c r="DHE22" s="179" t="s">
        <v>168</v>
      </c>
      <c r="DHF22" s="179" t="s">
        <v>168</v>
      </c>
      <c r="DHG22" s="179" t="s">
        <v>168</v>
      </c>
      <c r="DHH22" s="179" t="s">
        <v>168</v>
      </c>
      <c r="DHI22" s="179" t="s">
        <v>168</v>
      </c>
      <c r="DHJ22" s="179" t="s">
        <v>168</v>
      </c>
      <c r="DHK22" s="179" t="s">
        <v>168</v>
      </c>
      <c r="DHL22" s="179" t="s">
        <v>168</v>
      </c>
      <c r="DHM22" s="179" t="s">
        <v>168</v>
      </c>
      <c r="DHN22" s="179" t="s">
        <v>168</v>
      </c>
      <c r="DHO22" s="179" t="s">
        <v>168</v>
      </c>
      <c r="DHP22" s="179" t="s">
        <v>168</v>
      </c>
      <c r="DHQ22" s="179" t="s">
        <v>168</v>
      </c>
      <c r="DHR22" s="179" t="s">
        <v>168</v>
      </c>
      <c r="DHS22" s="179" t="s">
        <v>168</v>
      </c>
      <c r="DHT22" s="179" t="s">
        <v>168</v>
      </c>
      <c r="DHU22" s="179" t="s">
        <v>168</v>
      </c>
      <c r="DHV22" s="179" t="s">
        <v>168</v>
      </c>
      <c r="DHW22" s="179" t="s">
        <v>168</v>
      </c>
      <c r="DHX22" s="179" t="s">
        <v>168</v>
      </c>
      <c r="DHY22" s="179" t="s">
        <v>168</v>
      </c>
      <c r="DHZ22" s="179" t="s">
        <v>168</v>
      </c>
      <c r="DIA22" s="179" t="s">
        <v>168</v>
      </c>
      <c r="DIB22" s="179" t="s">
        <v>168</v>
      </c>
      <c r="DIC22" s="179" t="s">
        <v>168</v>
      </c>
      <c r="DID22" s="179" t="s">
        <v>168</v>
      </c>
      <c r="DIE22" s="179" t="s">
        <v>168</v>
      </c>
      <c r="DIF22" s="179" t="s">
        <v>168</v>
      </c>
      <c r="DIG22" s="179" t="s">
        <v>168</v>
      </c>
      <c r="DIH22" s="179" t="s">
        <v>168</v>
      </c>
      <c r="DII22" s="179" t="s">
        <v>168</v>
      </c>
      <c r="DIJ22" s="179" t="s">
        <v>168</v>
      </c>
      <c r="DIK22" s="179" t="s">
        <v>168</v>
      </c>
      <c r="DIL22" s="179" t="s">
        <v>168</v>
      </c>
      <c r="DIM22" s="179" t="s">
        <v>168</v>
      </c>
      <c r="DIN22" s="179" t="s">
        <v>168</v>
      </c>
      <c r="DIO22" s="179" t="s">
        <v>168</v>
      </c>
      <c r="DIP22" s="179" t="s">
        <v>168</v>
      </c>
      <c r="DIQ22" s="179" t="s">
        <v>168</v>
      </c>
      <c r="DIR22" s="179" t="s">
        <v>168</v>
      </c>
      <c r="DIS22" s="179" t="s">
        <v>168</v>
      </c>
      <c r="DIT22" s="179" t="s">
        <v>168</v>
      </c>
      <c r="DIU22" s="179" t="s">
        <v>168</v>
      </c>
      <c r="DIV22" s="179" t="s">
        <v>168</v>
      </c>
      <c r="DIW22" s="179" t="s">
        <v>168</v>
      </c>
      <c r="DIX22" s="179" t="s">
        <v>168</v>
      </c>
      <c r="DIY22" s="179" t="s">
        <v>168</v>
      </c>
      <c r="DIZ22" s="179" t="s">
        <v>168</v>
      </c>
      <c r="DJA22" s="179" t="s">
        <v>168</v>
      </c>
      <c r="DJB22" s="179" t="s">
        <v>168</v>
      </c>
      <c r="DJC22" s="179" t="s">
        <v>168</v>
      </c>
      <c r="DJD22" s="179" t="s">
        <v>168</v>
      </c>
      <c r="DJE22" s="179" t="s">
        <v>168</v>
      </c>
      <c r="DJF22" s="179" t="s">
        <v>168</v>
      </c>
      <c r="DJG22" s="179" t="s">
        <v>168</v>
      </c>
      <c r="DJH22" s="179" t="s">
        <v>168</v>
      </c>
      <c r="DJI22" s="179" t="s">
        <v>168</v>
      </c>
      <c r="DJJ22" s="179" t="s">
        <v>168</v>
      </c>
      <c r="DJK22" s="179" t="s">
        <v>168</v>
      </c>
      <c r="DJL22" s="179" t="s">
        <v>168</v>
      </c>
      <c r="DJM22" s="179" t="s">
        <v>168</v>
      </c>
      <c r="DJN22" s="179" t="s">
        <v>168</v>
      </c>
      <c r="DJO22" s="179" t="s">
        <v>168</v>
      </c>
      <c r="DJP22" s="179" t="s">
        <v>168</v>
      </c>
      <c r="DJQ22" s="179" t="s">
        <v>168</v>
      </c>
      <c r="DJR22" s="179" t="s">
        <v>168</v>
      </c>
      <c r="DJS22" s="179" t="s">
        <v>168</v>
      </c>
      <c r="DJT22" s="179" t="s">
        <v>168</v>
      </c>
      <c r="DJU22" s="179" t="s">
        <v>168</v>
      </c>
      <c r="DJV22" s="179" t="s">
        <v>168</v>
      </c>
      <c r="DJW22" s="179" t="s">
        <v>168</v>
      </c>
      <c r="DJX22" s="179" t="s">
        <v>168</v>
      </c>
      <c r="DJY22" s="179" t="s">
        <v>168</v>
      </c>
      <c r="DJZ22" s="179" t="s">
        <v>168</v>
      </c>
      <c r="DKA22" s="179" t="s">
        <v>168</v>
      </c>
      <c r="DKB22" s="179" t="s">
        <v>168</v>
      </c>
      <c r="DKC22" s="179" t="s">
        <v>168</v>
      </c>
      <c r="DKD22" s="179" t="s">
        <v>168</v>
      </c>
      <c r="DKE22" s="179" t="s">
        <v>168</v>
      </c>
      <c r="DKF22" s="179" t="s">
        <v>168</v>
      </c>
      <c r="DKG22" s="179" t="s">
        <v>168</v>
      </c>
      <c r="DKH22" s="179" t="s">
        <v>168</v>
      </c>
      <c r="DKI22" s="179" t="s">
        <v>168</v>
      </c>
      <c r="DKJ22" s="179" t="s">
        <v>168</v>
      </c>
      <c r="DKK22" s="179" t="s">
        <v>168</v>
      </c>
      <c r="DKL22" s="179" t="s">
        <v>168</v>
      </c>
      <c r="DKM22" s="179" t="s">
        <v>168</v>
      </c>
      <c r="DKN22" s="179" t="s">
        <v>168</v>
      </c>
      <c r="DKO22" s="179" t="s">
        <v>168</v>
      </c>
      <c r="DKP22" s="179" t="s">
        <v>168</v>
      </c>
      <c r="DKQ22" s="179" t="s">
        <v>168</v>
      </c>
      <c r="DKR22" s="179" t="s">
        <v>168</v>
      </c>
      <c r="DKS22" s="179" t="s">
        <v>168</v>
      </c>
      <c r="DKT22" s="179" t="s">
        <v>168</v>
      </c>
      <c r="DKU22" s="179" t="s">
        <v>168</v>
      </c>
      <c r="DKV22" s="179" t="s">
        <v>168</v>
      </c>
      <c r="DKW22" s="179" t="s">
        <v>168</v>
      </c>
      <c r="DKX22" s="179" t="s">
        <v>168</v>
      </c>
      <c r="DKY22" s="179" t="s">
        <v>168</v>
      </c>
      <c r="DKZ22" s="179" t="s">
        <v>168</v>
      </c>
      <c r="DLA22" s="179" t="s">
        <v>168</v>
      </c>
      <c r="DLB22" s="179" t="s">
        <v>168</v>
      </c>
      <c r="DLC22" s="179" t="s">
        <v>168</v>
      </c>
      <c r="DLD22" s="179" t="s">
        <v>168</v>
      </c>
      <c r="DLE22" s="179" t="s">
        <v>168</v>
      </c>
      <c r="DLF22" s="179" t="s">
        <v>168</v>
      </c>
      <c r="DLG22" s="179" t="s">
        <v>168</v>
      </c>
      <c r="DLH22" s="179" t="s">
        <v>168</v>
      </c>
      <c r="DLI22" s="179" t="s">
        <v>168</v>
      </c>
      <c r="DLJ22" s="179" t="s">
        <v>168</v>
      </c>
      <c r="DLK22" s="179" t="s">
        <v>168</v>
      </c>
      <c r="DLL22" s="179" t="s">
        <v>168</v>
      </c>
      <c r="DLM22" s="179" t="s">
        <v>168</v>
      </c>
      <c r="DLN22" s="179" t="s">
        <v>168</v>
      </c>
      <c r="DLO22" s="179" t="s">
        <v>168</v>
      </c>
      <c r="DLP22" s="179" t="s">
        <v>168</v>
      </c>
      <c r="DLQ22" s="179" t="s">
        <v>168</v>
      </c>
      <c r="DLR22" s="179" t="s">
        <v>168</v>
      </c>
      <c r="DLS22" s="179" t="s">
        <v>168</v>
      </c>
      <c r="DLT22" s="179" t="s">
        <v>168</v>
      </c>
      <c r="DLU22" s="179" t="s">
        <v>168</v>
      </c>
      <c r="DLV22" s="179" t="s">
        <v>168</v>
      </c>
      <c r="DLW22" s="179" t="s">
        <v>168</v>
      </c>
      <c r="DLX22" s="179" t="s">
        <v>168</v>
      </c>
      <c r="DLY22" s="179" t="s">
        <v>168</v>
      </c>
      <c r="DLZ22" s="179" t="s">
        <v>168</v>
      </c>
      <c r="DMA22" s="179" t="s">
        <v>168</v>
      </c>
      <c r="DMB22" s="179" t="s">
        <v>168</v>
      </c>
      <c r="DMC22" s="179" t="s">
        <v>168</v>
      </c>
      <c r="DMD22" s="179" t="s">
        <v>168</v>
      </c>
      <c r="DME22" s="179" t="s">
        <v>168</v>
      </c>
      <c r="DMF22" s="179" t="s">
        <v>168</v>
      </c>
      <c r="DMG22" s="179" t="s">
        <v>168</v>
      </c>
      <c r="DMH22" s="179" t="s">
        <v>168</v>
      </c>
      <c r="DMI22" s="179" t="s">
        <v>168</v>
      </c>
      <c r="DMJ22" s="179" t="s">
        <v>168</v>
      </c>
      <c r="DMK22" s="179" t="s">
        <v>168</v>
      </c>
      <c r="DML22" s="179" t="s">
        <v>168</v>
      </c>
      <c r="DMM22" s="179" t="s">
        <v>168</v>
      </c>
      <c r="DMN22" s="179" t="s">
        <v>168</v>
      </c>
      <c r="DMO22" s="179" t="s">
        <v>168</v>
      </c>
      <c r="DMP22" s="179" t="s">
        <v>168</v>
      </c>
      <c r="DMQ22" s="179" t="s">
        <v>168</v>
      </c>
      <c r="DMR22" s="179" t="s">
        <v>168</v>
      </c>
      <c r="DMS22" s="179" t="s">
        <v>168</v>
      </c>
      <c r="DMT22" s="179" t="s">
        <v>168</v>
      </c>
      <c r="DMU22" s="179" t="s">
        <v>168</v>
      </c>
      <c r="DMV22" s="179" t="s">
        <v>168</v>
      </c>
      <c r="DMW22" s="179" t="s">
        <v>168</v>
      </c>
      <c r="DMX22" s="179" t="s">
        <v>168</v>
      </c>
      <c r="DMY22" s="179" t="s">
        <v>168</v>
      </c>
      <c r="DMZ22" s="179" t="s">
        <v>168</v>
      </c>
      <c r="DNA22" s="179" t="s">
        <v>168</v>
      </c>
      <c r="DNB22" s="179" t="s">
        <v>168</v>
      </c>
      <c r="DNC22" s="179" t="s">
        <v>168</v>
      </c>
      <c r="DND22" s="179" t="s">
        <v>168</v>
      </c>
      <c r="DNE22" s="179" t="s">
        <v>168</v>
      </c>
      <c r="DNF22" s="179" t="s">
        <v>168</v>
      </c>
      <c r="DNG22" s="179" t="s">
        <v>168</v>
      </c>
      <c r="DNH22" s="179" t="s">
        <v>168</v>
      </c>
      <c r="DNI22" s="179" t="s">
        <v>168</v>
      </c>
      <c r="DNJ22" s="179" t="s">
        <v>168</v>
      </c>
      <c r="DNK22" s="179" t="s">
        <v>168</v>
      </c>
      <c r="DNL22" s="179" t="s">
        <v>168</v>
      </c>
      <c r="DNM22" s="179" t="s">
        <v>168</v>
      </c>
      <c r="DNN22" s="179" t="s">
        <v>168</v>
      </c>
      <c r="DNO22" s="179" t="s">
        <v>168</v>
      </c>
      <c r="DNP22" s="179" t="s">
        <v>168</v>
      </c>
      <c r="DNQ22" s="179" t="s">
        <v>168</v>
      </c>
      <c r="DNR22" s="179" t="s">
        <v>168</v>
      </c>
      <c r="DNS22" s="179" t="s">
        <v>168</v>
      </c>
      <c r="DNT22" s="179" t="s">
        <v>168</v>
      </c>
      <c r="DNU22" s="179" t="s">
        <v>168</v>
      </c>
      <c r="DNV22" s="179" t="s">
        <v>168</v>
      </c>
      <c r="DNW22" s="179" t="s">
        <v>168</v>
      </c>
      <c r="DNX22" s="179" t="s">
        <v>168</v>
      </c>
      <c r="DNY22" s="179" t="s">
        <v>168</v>
      </c>
      <c r="DNZ22" s="179" t="s">
        <v>168</v>
      </c>
      <c r="DOA22" s="179" t="s">
        <v>168</v>
      </c>
      <c r="DOB22" s="179" t="s">
        <v>168</v>
      </c>
      <c r="DOC22" s="179" t="s">
        <v>168</v>
      </c>
      <c r="DOD22" s="179" t="s">
        <v>168</v>
      </c>
      <c r="DOE22" s="179" t="s">
        <v>168</v>
      </c>
      <c r="DOF22" s="179" t="s">
        <v>168</v>
      </c>
      <c r="DOG22" s="179" t="s">
        <v>168</v>
      </c>
      <c r="DOH22" s="179" t="s">
        <v>168</v>
      </c>
      <c r="DOI22" s="179" t="s">
        <v>168</v>
      </c>
      <c r="DOJ22" s="179" t="s">
        <v>168</v>
      </c>
      <c r="DOK22" s="179" t="s">
        <v>168</v>
      </c>
      <c r="DOL22" s="179" t="s">
        <v>168</v>
      </c>
      <c r="DOM22" s="179" t="s">
        <v>168</v>
      </c>
      <c r="DON22" s="179" t="s">
        <v>168</v>
      </c>
      <c r="DOO22" s="179" t="s">
        <v>168</v>
      </c>
      <c r="DOP22" s="179" t="s">
        <v>168</v>
      </c>
      <c r="DOQ22" s="179" t="s">
        <v>168</v>
      </c>
      <c r="DOR22" s="179" t="s">
        <v>168</v>
      </c>
      <c r="DOS22" s="179" t="s">
        <v>168</v>
      </c>
      <c r="DOT22" s="179" t="s">
        <v>168</v>
      </c>
      <c r="DOU22" s="179" t="s">
        <v>168</v>
      </c>
      <c r="DOV22" s="179" t="s">
        <v>168</v>
      </c>
      <c r="DOW22" s="179" t="s">
        <v>168</v>
      </c>
      <c r="DOX22" s="179" t="s">
        <v>168</v>
      </c>
      <c r="DOY22" s="179" t="s">
        <v>168</v>
      </c>
      <c r="DOZ22" s="179" t="s">
        <v>168</v>
      </c>
      <c r="DPA22" s="179" t="s">
        <v>168</v>
      </c>
      <c r="DPB22" s="179" t="s">
        <v>168</v>
      </c>
      <c r="DPC22" s="179" t="s">
        <v>168</v>
      </c>
      <c r="DPD22" s="179" t="s">
        <v>168</v>
      </c>
      <c r="DPE22" s="179" t="s">
        <v>168</v>
      </c>
      <c r="DPF22" s="179" t="s">
        <v>168</v>
      </c>
      <c r="DPG22" s="179" t="s">
        <v>168</v>
      </c>
      <c r="DPH22" s="179" t="s">
        <v>168</v>
      </c>
      <c r="DPI22" s="179" t="s">
        <v>168</v>
      </c>
      <c r="DPJ22" s="179" t="s">
        <v>168</v>
      </c>
      <c r="DPK22" s="179" t="s">
        <v>168</v>
      </c>
      <c r="DPL22" s="179" t="s">
        <v>168</v>
      </c>
      <c r="DPM22" s="179" t="s">
        <v>168</v>
      </c>
      <c r="DPN22" s="179" t="s">
        <v>168</v>
      </c>
      <c r="DPO22" s="179" t="s">
        <v>168</v>
      </c>
      <c r="DPP22" s="179" t="s">
        <v>168</v>
      </c>
      <c r="DPQ22" s="179" t="s">
        <v>168</v>
      </c>
      <c r="DPR22" s="179" t="s">
        <v>168</v>
      </c>
      <c r="DPS22" s="179" t="s">
        <v>168</v>
      </c>
      <c r="DPT22" s="179" t="s">
        <v>168</v>
      </c>
      <c r="DPU22" s="179" t="s">
        <v>168</v>
      </c>
      <c r="DPV22" s="179" t="s">
        <v>168</v>
      </c>
      <c r="DPW22" s="179" t="s">
        <v>168</v>
      </c>
      <c r="DPX22" s="179" t="s">
        <v>168</v>
      </c>
      <c r="DPY22" s="179" t="s">
        <v>168</v>
      </c>
      <c r="DPZ22" s="179" t="s">
        <v>168</v>
      </c>
      <c r="DQA22" s="179" t="s">
        <v>168</v>
      </c>
      <c r="DQB22" s="179" t="s">
        <v>168</v>
      </c>
      <c r="DQC22" s="179" t="s">
        <v>168</v>
      </c>
      <c r="DQD22" s="179" t="s">
        <v>168</v>
      </c>
      <c r="DQE22" s="179" t="s">
        <v>168</v>
      </c>
      <c r="DQF22" s="179" t="s">
        <v>168</v>
      </c>
      <c r="DQG22" s="179" t="s">
        <v>168</v>
      </c>
      <c r="DQH22" s="179" t="s">
        <v>168</v>
      </c>
      <c r="DQI22" s="179" t="s">
        <v>168</v>
      </c>
      <c r="DQJ22" s="179" t="s">
        <v>168</v>
      </c>
      <c r="DQK22" s="179" t="s">
        <v>168</v>
      </c>
      <c r="DQL22" s="179" t="s">
        <v>168</v>
      </c>
      <c r="DQM22" s="179" t="s">
        <v>168</v>
      </c>
      <c r="DQN22" s="179" t="s">
        <v>168</v>
      </c>
      <c r="DQO22" s="179" t="s">
        <v>168</v>
      </c>
      <c r="DQP22" s="179" t="s">
        <v>168</v>
      </c>
      <c r="DQQ22" s="179" t="s">
        <v>168</v>
      </c>
      <c r="DQR22" s="179" t="s">
        <v>168</v>
      </c>
      <c r="DQS22" s="179" t="s">
        <v>168</v>
      </c>
      <c r="DQT22" s="179" t="s">
        <v>168</v>
      </c>
      <c r="DQU22" s="179" t="s">
        <v>168</v>
      </c>
      <c r="DQV22" s="179" t="s">
        <v>168</v>
      </c>
      <c r="DQW22" s="179" t="s">
        <v>168</v>
      </c>
      <c r="DQX22" s="179" t="s">
        <v>168</v>
      </c>
      <c r="DQY22" s="179" t="s">
        <v>168</v>
      </c>
      <c r="DQZ22" s="179" t="s">
        <v>168</v>
      </c>
      <c r="DRA22" s="179" t="s">
        <v>168</v>
      </c>
      <c r="DRB22" s="179" t="s">
        <v>168</v>
      </c>
      <c r="DRC22" s="179" t="s">
        <v>168</v>
      </c>
      <c r="DRD22" s="179" t="s">
        <v>168</v>
      </c>
      <c r="DRE22" s="179" t="s">
        <v>168</v>
      </c>
      <c r="DRF22" s="179" t="s">
        <v>168</v>
      </c>
      <c r="DRG22" s="179" t="s">
        <v>168</v>
      </c>
      <c r="DRH22" s="179" t="s">
        <v>168</v>
      </c>
      <c r="DRI22" s="179" t="s">
        <v>168</v>
      </c>
      <c r="DRJ22" s="179" t="s">
        <v>168</v>
      </c>
      <c r="DRK22" s="179" t="s">
        <v>168</v>
      </c>
      <c r="DRL22" s="179" t="s">
        <v>168</v>
      </c>
      <c r="DRM22" s="179" t="s">
        <v>168</v>
      </c>
      <c r="DRN22" s="179" t="s">
        <v>168</v>
      </c>
      <c r="DRO22" s="179" t="s">
        <v>168</v>
      </c>
      <c r="DRP22" s="179" t="s">
        <v>168</v>
      </c>
      <c r="DRQ22" s="179" t="s">
        <v>168</v>
      </c>
      <c r="DRR22" s="179" t="s">
        <v>168</v>
      </c>
      <c r="DRS22" s="179" t="s">
        <v>168</v>
      </c>
      <c r="DRT22" s="179" t="s">
        <v>168</v>
      </c>
      <c r="DRU22" s="179" t="s">
        <v>168</v>
      </c>
      <c r="DRV22" s="179" t="s">
        <v>168</v>
      </c>
      <c r="DRW22" s="179" t="s">
        <v>168</v>
      </c>
      <c r="DRX22" s="179" t="s">
        <v>168</v>
      </c>
      <c r="DRY22" s="179" t="s">
        <v>168</v>
      </c>
      <c r="DRZ22" s="179" t="s">
        <v>168</v>
      </c>
      <c r="DSA22" s="179" t="s">
        <v>168</v>
      </c>
      <c r="DSB22" s="179" t="s">
        <v>168</v>
      </c>
      <c r="DSC22" s="179" t="s">
        <v>168</v>
      </c>
      <c r="DSD22" s="179" t="s">
        <v>168</v>
      </c>
      <c r="DSE22" s="179" t="s">
        <v>168</v>
      </c>
      <c r="DSF22" s="179" t="s">
        <v>168</v>
      </c>
      <c r="DSG22" s="179" t="s">
        <v>168</v>
      </c>
      <c r="DSH22" s="179" t="s">
        <v>168</v>
      </c>
      <c r="DSI22" s="179" t="s">
        <v>168</v>
      </c>
      <c r="DSJ22" s="179" t="s">
        <v>168</v>
      </c>
      <c r="DSK22" s="179" t="s">
        <v>168</v>
      </c>
      <c r="DSL22" s="179" t="s">
        <v>168</v>
      </c>
      <c r="DSM22" s="179" t="s">
        <v>168</v>
      </c>
      <c r="DSN22" s="179" t="s">
        <v>168</v>
      </c>
      <c r="DSO22" s="179" t="s">
        <v>168</v>
      </c>
      <c r="DSP22" s="179" t="s">
        <v>168</v>
      </c>
      <c r="DSQ22" s="179" t="s">
        <v>168</v>
      </c>
      <c r="DSR22" s="179" t="s">
        <v>168</v>
      </c>
      <c r="DSS22" s="179" t="s">
        <v>168</v>
      </c>
      <c r="DST22" s="179" t="s">
        <v>168</v>
      </c>
      <c r="DSU22" s="179" t="s">
        <v>168</v>
      </c>
      <c r="DSV22" s="179" t="s">
        <v>168</v>
      </c>
      <c r="DSW22" s="179" t="s">
        <v>168</v>
      </c>
      <c r="DSX22" s="179" t="s">
        <v>168</v>
      </c>
      <c r="DSY22" s="179" t="s">
        <v>168</v>
      </c>
      <c r="DSZ22" s="179" t="s">
        <v>168</v>
      </c>
      <c r="DTA22" s="179" t="s">
        <v>168</v>
      </c>
      <c r="DTB22" s="179" t="s">
        <v>168</v>
      </c>
      <c r="DTC22" s="179" t="s">
        <v>168</v>
      </c>
      <c r="DTD22" s="179" t="s">
        <v>168</v>
      </c>
      <c r="DTE22" s="179" t="s">
        <v>168</v>
      </c>
      <c r="DTF22" s="179" t="s">
        <v>168</v>
      </c>
      <c r="DTG22" s="179" t="s">
        <v>168</v>
      </c>
      <c r="DTH22" s="179" t="s">
        <v>168</v>
      </c>
      <c r="DTI22" s="179" t="s">
        <v>168</v>
      </c>
      <c r="DTJ22" s="179" t="s">
        <v>168</v>
      </c>
      <c r="DTK22" s="179" t="s">
        <v>168</v>
      </c>
      <c r="DTL22" s="179" t="s">
        <v>168</v>
      </c>
      <c r="DTM22" s="179" t="s">
        <v>168</v>
      </c>
      <c r="DTN22" s="179" t="s">
        <v>168</v>
      </c>
      <c r="DTO22" s="179" t="s">
        <v>168</v>
      </c>
      <c r="DTP22" s="179" t="s">
        <v>168</v>
      </c>
      <c r="DTQ22" s="179" t="s">
        <v>168</v>
      </c>
      <c r="DTR22" s="179" t="s">
        <v>168</v>
      </c>
      <c r="DTS22" s="179" t="s">
        <v>168</v>
      </c>
      <c r="DTT22" s="179" t="s">
        <v>168</v>
      </c>
      <c r="DTU22" s="179" t="s">
        <v>168</v>
      </c>
      <c r="DTV22" s="179" t="s">
        <v>168</v>
      </c>
      <c r="DTW22" s="179" t="s">
        <v>168</v>
      </c>
      <c r="DTX22" s="179" t="s">
        <v>168</v>
      </c>
      <c r="DTY22" s="179" t="s">
        <v>168</v>
      </c>
      <c r="DTZ22" s="179" t="s">
        <v>168</v>
      </c>
      <c r="DUA22" s="179" t="s">
        <v>168</v>
      </c>
      <c r="DUB22" s="179" t="s">
        <v>168</v>
      </c>
      <c r="DUC22" s="179" t="s">
        <v>168</v>
      </c>
      <c r="DUD22" s="179" t="s">
        <v>168</v>
      </c>
      <c r="DUE22" s="179" t="s">
        <v>168</v>
      </c>
      <c r="DUF22" s="179" t="s">
        <v>168</v>
      </c>
      <c r="DUG22" s="179" t="s">
        <v>168</v>
      </c>
      <c r="DUH22" s="179" t="s">
        <v>168</v>
      </c>
      <c r="DUI22" s="179" t="s">
        <v>168</v>
      </c>
      <c r="DUJ22" s="179" t="s">
        <v>168</v>
      </c>
      <c r="DUK22" s="179" t="s">
        <v>168</v>
      </c>
      <c r="DUL22" s="179" t="s">
        <v>168</v>
      </c>
      <c r="DUM22" s="179" t="s">
        <v>168</v>
      </c>
      <c r="DUN22" s="179" t="s">
        <v>168</v>
      </c>
      <c r="DUO22" s="179" t="s">
        <v>168</v>
      </c>
      <c r="DUP22" s="179" t="s">
        <v>168</v>
      </c>
      <c r="DUQ22" s="179" t="s">
        <v>168</v>
      </c>
      <c r="DUR22" s="179" t="s">
        <v>168</v>
      </c>
      <c r="DUS22" s="179" t="s">
        <v>168</v>
      </c>
      <c r="DUT22" s="179" t="s">
        <v>168</v>
      </c>
      <c r="DUU22" s="179" t="s">
        <v>168</v>
      </c>
      <c r="DUV22" s="179" t="s">
        <v>168</v>
      </c>
      <c r="DUW22" s="179" t="s">
        <v>168</v>
      </c>
      <c r="DUX22" s="179" t="s">
        <v>168</v>
      </c>
      <c r="DUY22" s="179" t="s">
        <v>168</v>
      </c>
      <c r="DUZ22" s="179" t="s">
        <v>168</v>
      </c>
      <c r="DVA22" s="179" t="s">
        <v>168</v>
      </c>
      <c r="DVB22" s="179" t="s">
        <v>168</v>
      </c>
      <c r="DVC22" s="179" t="s">
        <v>168</v>
      </c>
      <c r="DVD22" s="179" t="s">
        <v>168</v>
      </c>
      <c r="DVE22" s="179" t="s">
        <v>168</v>
      </c>
      <c r="DVF22" s="179" t="s">
        <v>168</v>
      </c>
      <c r="DVG22" s="179" t="s">
        <v>168</v>
      </c>
      <c r="DVH22" s="179" t="s">
        <v>168</v>
      </c>
      <c r="DVI22" s="179" t="s">
        <v>168</v>
      </c>
      <c r="DVJ22" s="179" t="s">
        <v>168</v>
      </c>
      <c r="DVK22" s="179" t="s">
        <v>168</v>
      </c>
      <c r="DVL22" s="179" t="s">
        <v>168</v>
      </c>
      <c r="DVM22" s="179" t="s">
        <v>168</v>
      </c>
      <c r="DVN22" s="179" t="s">
        <v>168</v>
      </c>
      <c r="DVO22" s="179" t="s">
        <v>168</v>
      </c>
      <c r="DVP22" s="179" t="s">
        <v>168</v>
      </c>
      <c r="DVQ22" s="179" t="s">
        <v>168</v>
      </c>
      <c r="DVR22" s="179" t="s">
        <v>168</v>
      </c>
      <c r="DVS22" s="179" t="s">
        <v>168</v>
      </c>
      <c r="DVT22" s="179" t="s">
        <v>168</v>
      </c>
      <c r="DVU22" s="179" t="s">
        <v>168</v>
      </c>
      <c r="DVV22" s="179" t="s">
        <v>168</v>
      </c>
      <c r="DVW22" s="179" t="s">
        <v>168</v>
      </c>
      <c r="DVX22" s="179" t="s">
        <v>168</v>
      </c>
      <c r="DVY22" s="179" t="s">
        <v>168</v>
      </c>
      <c r="DVZ22" s="179" t="s">
        <v>168</v>
      </c>
      <c r="DWA22" s="179" t="s">
        <v>168</v>
      </c>
      <c r="DWB22" s="179" t="s">
        <v>168</v>
      </c>
      <c r="DWC22" s="179" t="s">
        <v>168</v>
      </c>
      <c r="DWD22" s="179" t="s">
        <v>168</v>
      </c>
      <c r="DWE22" s="179" t="s">
        <v>168</v>
      </c>
      <c r="DWF22" s="179" t="s">
        <v>168</v>
      </c>
      <c r="DWG22" s="179" t="s">
        <v>168</v>
      </c>
      <c r="DWH22" s="179" t="s">
        <v>168</v>
      </c>
      <c r="DWI22" s="179" t="s">
        <v>168</v>
      </c>
      <c r="DWJ22" s="179" t="s">
        <v>168</v>
      </c>
      <c r="DWK22" s="179" t="s">
        <v>168</v>
      </c>
      <c r="DWL22" s="179" t="s">
        <v>168</v>
      </c>
      <c r="DWM22" s="179" t="s">
        <v>168</v>
      </c>
      <c r="DWN22" s="179" t="s">
        <v>168</v>
      </c>
      <c r="DWO22" s="179" t="s">
        <v>168</v>
      </c>
      <c r="DWP22" s="179" t="s">
        <v>168</v>
      </c>
      <c r="DWQ22" s="179" t="s">
        <v>168</v>
      </c>
      <c r="DWR22" s="179" t="s">
        <v>168</v>
      </c>
      <c r="DWS22" s="179" t="s">
        <v>168</v>
      </c>
      <c r="DWT22" s="179" t="s">
        <v>168</v>
      </c>
      <c r="DWU22" s="179" t="s">
        <v>168</v>
      </c>
      <c r="DWV22" s="179" t="s">
        <v>168</v>
      </c>
      <c r="DWW22" s="179" t="s">
        <v>168</v>
      </c>
      <c r="DWX22" s="179" t="s">
        <v>168</v>
      </c>
      <c r="DWY22" s="179" t="s">
        <v>168</v>
      </c>
      <c r="DWZ22" s="179" t="s">
        <v>168</v>
      </c>
      <c r="DXA22" s="179" t="s">
        <v>168</v>
      </c>
      <c r="DXB22" s="179" t="s">
        <v>168</v>
      </c>
      <c r="DXC22" s="179" t="s">
        <v>168</v>
      </c>
      <c r="DXD22" s="179" t="s">
        <v>168</v>
      </c>
      <c r="DXE22" s="179" t="s">
        <v>168</v>
      </c>
      <c r="DXF22" s="179" t="s">
        <v>168</v>
      </c>
      <c r="DXG22" s="179" t="s">
        <v>168</v>
      </c>
      <c r="DXH22" s="179" t="s">
        <v>168</v>
      </c>
      <c r="DXI22" s="179" t="s">
        <v>168</v>
      </c>
      <c r="DXJ22" s="179" t="s">
        <v>168</v>
      </c>
      <c r="DXK22" s="179" t="s">
        <v>168</v>
      </c>
      <c r="DXL22" s="179" t="s">
        <v>168</v>
      </c>
      <c r="DXM22" s="179" t="s">
        <v>168</v>
      </c>
      <c r="DXN22" s="179" t="s">
        <v>168</v>
      </c>
      <c r="DXO22" s="179" t="s">
        <v>168</v>
      </c>
      <c r="DXP22" s="179" t="s">
        <v>168</v>
      </c>
      <c r="DXQ22" s="179" t="s">
        <v>168</v>
      </c>
      <c r="DXR22" s="179" t="s">
        <v>168</v>
      </c>
      <c r="DXS22" s="179" t="s">
        <v>168</v>
      </c>
      <c r="DXT22" s="179" t="s">
        <v>168</v>
      </c>
      <c r="DXU22" s="179" t="s">
        <v>168</v>
      </c>
      <c r="DXV22" s="179" t="s">
        <v>168</v>
      </c>
      <c r="DXW22" s="179" t="s">
        <v>168</v>
      </c>
      <c r="DXX22" s="179" t="s">
        <v>168</v>
      </c>
      <c r="DXY22" s="179" t="s">
        <v>168</v>
      </c>
      <c r="DXZ22" s="179" t="s">
        <v>168</v>
      </c>
      <c r="DYA22" s="179" t="s">
        <v>168</v>
      </c>
      <c r="DYB22" s="179" t="s">
        <v>168</v>
      </c>
      <c r="DYC22" s="179" t="s">
        <v>168</v>
      </c>
      <c r="DYD22" s="179" t="s">
        <v>168</v>
      </c>
      <c r="DYE22" s="179" t="s">
        <v>168</v>
      </c>
      <c r="DYF22" s="179" t="s">
        <v>168</v>
      </c>
      <c r="DYG22" s="179" t="s">
        <v>168</v>
      </c>
      <c r="DYH22" s="179" t="s">
        <v>168</v>
      </c>
      <c r="DYI22" s="179" t="s">
        <v>168</v>
      </c>
      <c r="DYJ22" s="179" t="s">
        <v>168</v>
      </c>
      <c r="DYK22" s="179" t="s">
        <v>168</v>
      </c>
      <c r="DYL22" s="179" t="s">
        <v>168</v>
      </c>
      <c r="DYM22" s="179" t="s">
        <v>168</v>
      </c>
      <c r="DYN22" s="179" t="s">
        <v>168</v>
      </c>
      <c r="DYO22" s="179" t="s">
        <v>168</v>
      </c>
      <c r="DYP22" s="179" t="s">
        <v>168</v>
      </c>
      <c r="DYQ22" s="179" t="s">
        <v>168</v>
      </c>
      <c r="DYR22" s="179" t="s">
        <v>168</v>
      </c>
      <c r="DYS22" s="179" t="s">
        <v>168</v>
      </c>
      <c r="DYT22" s="179" t="s">
        <v>168</v>
      </c>
      <c r="DYU22" s="179" t="s">
        <v>168</v>
      </c>
      <c r="DYV22" s="179" t="s">
        <v>168</v>
      </c>
      <c r="DYW22" s="179" t="s">
        <v>168</v>
      </c>
      <c r="DYX22" s="179" t="s">
        <v>168</v>
      </c>
      <c r="DYY22" s="179" t="s">
        <v>168</v>
      </c>
      <c r="DYZ22" s="179" t="s">
        <v>168</v>
      </c>
      <c r="DZA22" s="179" t="s">
        <v>168</v>
      </c>
      <c r="DZB22" s="179" t="s">
        <v>168</v>
      </c>
      <c r="DZC22" s="179" t="s">
        <v>168</v>
      </c>
      <c r="DZD22" s="179" t="s">
        <v>168</v>
      </c>
      <c r="DZE22" s="179" t="s">
        <v>168</v>
      </c>
      <c r="DZF22" s="179" t="s">
        <v>168</v>
      </c>
      <c r="DZG22" s="179" t="s">
        <v>168</v>
      </c>
      <c r="DZH22" s="179" t="s">
        <v>168</v>
      </c>
      <c r="DZI22" s="179" t="s">
        <v>168</v>
      </c>
      <c r="DZJ22" s="179" t="s">
        <v>168</v>
      </c>
      <c r="DZK22" s="179" t="s">
        <v>168</v>
      </c>
      <c r="DZL22" s="179" t="s">
        <v>168</v>
      </c>
      <c r="DZM22" s="179" t="s">
        <v>168</v>
      </c>
      <c r="DZN22" s="179" t="s">
        <v>168</v>
      </c>
      <c r="DZO22" s="179" t="s">
        <v>168</v>
      </c>
      <c r="DZP22" s="179" t="s">
        <v>168</v>
      </c>
      <c r="DZQ22" s="179" t="s">
        <v>168</v>
      </c>
      <c r="DZR22" s="179" t="s">
        <v>168</v>
      </c>
      <c r="DZS22" s="179" t="s">
        <v>168</v>
      </c>
      <c r="DZT22" s="179" t="s">
        <v>168</v>
      </c>
      <c r="DZU22" s="179" t="s">
        <v>168</v>
      </c>
      <c r="DZV22" s="179" t="s">
        <v>168</v>
      </c>
      <c r="DZW22" s="179" t="s">
        <v>168</v>
      </c>
      <c r="DZX22" s="179" t="s">
        <v>168</v>
      </c>
      <c r="DZY22" s="179" t="s">
        <v>168</v>
      </c>
      <c r="DZZ22" s="179" t="s">
        <v>168</v>
      </c>
      <c r="EAA22" s="179" t="s">
        <v>168</v>
      </c>
      <c r="EAB22" s="179" t="s">
        <v>168</v>
      </c>
      <c r="EAC22" s="179" t="s">
        <v>168</v>
      </c>
      <c r="EAD22" s="179" t="s">
        <v>168</v>
      </c>
      <c r="EAE22" s="179" t="s">
        <v>168</v>
      </c>
      <c r="EAF22" s="179" t="s">
        <v>168</v>
      </c>
      <c r="EAG22" s="179" t="s">
        <v>168</v>
      </c>
      <c r="EAH22" s="179" t="s">
        <v>168</v>
      </c>
      <c r="EAI22" s="179" t="s">
        <v>168</v>
      </c>
      <c r="EAJ22" s="179" t="s">
        <v>168</v>
      </c>
      <c r="EAK22" s="179" t="s">
        <v>168</v>
      </c>
      <c r="EAL22" s="179" t="s">
        <v>168</v>
      </c>
      <c r="EAM22" s="179" t="s">
        <v>168</v>
      </c>
      <c r="EAN22" s="179" t="s">
        <v>168</v>
      </c>
      <c r="EAO22" s="179" t="s">
        <v>168</v>
      </c>
      <c r="EAP22" s="179" t="s">
        <v>168</v>
      </c>
      <c r="EAQ22" s="179" t="s">
        <v>168</v>
      </c>
      <c r="EAR22" s="179" t="s">
        <v>168</v>
      </c>
      <c r="EAS22" s="179" t="s">
        <v>168</v>
      </c>
      <c r="EAT22" s="179" t="s">
        <v>168</v>
      </c>
      <c r="EAU22" s="179" t="s">
        <v>168</v>
      </c>
      <c r="EAV22" s="179" t="s">
        <v>168</v>
      </c>
      <c r="EAW22" s="179" t="s">
        <v>168</v>
      </c>
      <c r="EAX22" s="179" t="s">
        <v>168</v>
      </c>
      <c r="EAY22" s="179" t="s">
        <v>168</v>
      </c>
      <c r="EAZ22" s="179" t="s">
        <v>168</v>
      </c>
      <c r="EBA22" s="179" t="s">
        <v>168</v>
      </c>
      <c r="EBB22" s="179" t="s">
        <v>168</v>
      </c>
      <c r="EBC22" s="179" t="s">
        <v>168</v>
      </c>
      <c r="EBD22" s="179" t="s">
        <v>168</v>
      </c>
      <c r="EBE22" s="179" t="s">
        <v>168</v>
      </c>
      <c r="EBF22" s="179" t="s">
        <v>168</v>
      </c>
      <c r="EBG22" s="179" t="s">
        <v>168</v>
      </c>
      <c r="EBH22" s="179" t="s">
        <v>168</v>
      </c>
      <c r="EBI22" s="179" t="s">
        <v>168</v>
      </c>
      <c r="EBJ22" s="179" t="s">
        <v>168</v>
      </c>
      <c r="EBK22" s="179" t="s">
        <v>168</v>
      </c>
      <c r="EBL22" s="179" t="s">
        <v>168</v>
      </c>
      <c r="EBM22" s="179" t="s">
        <v>168</v>
      </c>
      <c r="EBN22" s="179" t="s">
        <v>168</v>
      </c>
      <c r="EBO22" s="179" t="s">
        <v>168</v>
      </c>
      <c r="EBP22" s="179" t="s">
        <v>168</v>
      </c>
      <c r="EBQ22" s="179" t="s">
        <v>168</v>
      </c>
      <c r="EBR22" s="179" t="s">
        <v>168</v>
      </c>
      <c r="EBS22" s="179" t="s">
        <v>168</v>
      </c>
      <c r="EBT22" s="179" t="s">
        <v>168</v>
      </c>
      <c r="EBU22" s="179" t="s">
        <v>168</v>
      </c>
      <c r="EBV22" s="179" t="s">
        <v>168</v>
      </c>
      <c r="EBW22" s="179" t="s">
        <v>168</v>
      </c>
      <c r="EBX22" s="179" t="s">
        <v>168</v>
      </c>
      <c r="EBY22" s="179" t="s">
        <v>168</v>
      </c>
      <c r="EBZ22" s="179" t="s">
        <v>168</v>
      </c>
      <c r="ECA22" s="179" t="s">
        <v>168</v>
      </c>
      <c r="ECB22" s="179" t="s">
        <v>168</v>
      </c>
      <c r="ECC22" s="179" t="s">
        <v>168</v>
      </c>
      <c r="ECD22" s="179" t="s">
        <v>168</v>
      </c>
      <c r="ECE22" s="179" t="s">
        <v>168</v>
      </c>
      <c r="ECF22" s="179" t="s">
        <v>168</v>
      </c>
      <c r="ECG22" s="179" t="s">
        <v>168</v>
      </c>
      <c r="ECH22" s="179" t="s">
        <v>168</v>
      </c>
      <c r="ECI22" s="179" t="s">
        <v>168</v>
      </c>
      <c r="ECJ22" s="179" t="s">
        <v>168</v>
      </c>
      <c r="ECK22" s="179" t="s">
        <v>168</v>
      </c>
      <c r="ECL22" s="179" t="s">
        <v>168</v>
      </c>
      <c r="ECM22" s="179" t="s">
        <v>168</v>
      </c>
      <c r="ECN22" s="179" t="s">
        <v>168</v>
      </c>
      <c r="ECO22" s="179" t="s">
        <v>168</v>
      </c>
      <c r="ECP22" s="179" t="s">
        <v>168</v>
      </c>
      <c r="ECQ22" s="179" t="s">
        <v>168</v>
      </c>
      <c r="ECR22" s="179" t="s">
        <v>168</v>
      </c>
      <c r="ECS22" s="179" t="s">
        <v>168</v>
      </c>
      <c r="ECT22" s="179" t="s">
        <v>168</v>
      </c>
      <c r="ECU22" s="179" t="s">
        <v>168</v>
      </c>
      <c r="ECV22" s="179" t="s">
        <v>168</v>
      </c>
      <c r="ECW22" s="179" t="s">
        <v>168</v>
      </c>
      <c r="ECX22" s="179" t="s">
        <v>168</v>
      </c>
      <c r="ECY22" s="179" t="s">
        <v>168</v>
      </c>
      <c r="ECZ22" s="179" t="s">
        <v>168</v>
      </c>
      <c r="EDA22" s="179" t="s">
        <v>168</v>
      </c>
      <c r="EDB22" s="179" t="s">
        <v>168</v>
      </c>
      <c r="EDC22" s="179" t="s">
        <v>168</v>
      </c>
      <c r="EDD22" s="179" t="s">
        <v>168</v>
      </c>
      <c r="EDE22" s="179" t="s">
        <v>168</v>
      </c>
      <c r="EDF22" s="179" t="s">
        <v>168</v>
      </c>
      <c r="EDG22" s="179" t="s">
        <v>168</v>
      </c>
      <c r="EDH22" s="179" t="s">
        <v>168</v>
      </c>
      <c r="EDI22" s="179" t="s">
        <v>168</v>
      </c>
      <c r="EDJ22" s="179" t="s">
        <v>168</v>
      </c>
      <c r="EDK22" s="179" t="s">
        <v>168</v>
      </c>
      <c r="EDL22" s="179" t="s">
        <v>168</v>
      </c>
      <c r="EDM22" s="179" t="s">
        <v>168</v>
      </c>
      <c r="EDN22" s="179" t="s">
        <v>168</v>
      </c>
      <c r="EDO22" s="179" t="s">
        <v>168</v>
      </c>
      <c r="EDP22" s="179" t="s">
        <v>168</v>
      </c>
      <c r="EDQ22" s="179" t="s">
        <v>168</v>
      </c>
      <c r="EDR22" s="179" t="s">
        <v>168</v>
      </c>
      <c r="EDS22" s="179" t="s">
        <v>168</v>
      </c>
      <c r="EDT22" s="179" t="s">
        <v>168</v>
      </c>
      <c r="EDU22" s="179" t="s">
        <v>168</v>
      </c>
      <c r="EDV22" s="179" t="s">
        <v>168</v>
      </c>
      <c r="EDW22" s="179" t="s">
        <v>168</v>
      </c>
      <c r="EDX22" s="179" t="s">
        <v>168</v>
      </c>
      <c r="EDY22" s="179" t="s">
        <v>168</v>
      </c>
      <c r="EDZ22" s="179" t="s">
        <v>168</v>
      </c>
      <c r="EEA22" s="179" t="s">
        <v>168</v>
      </c>
      <c r="EEB22" s="179" t="s">
        <v>168</v>
      </c>
      <c r="EEC22" s="179" t="s">
        <v>168</v>
      </c>
      <c r="EED22" s="179" t="s">
        <v>168</v>
      </c>
      <c r="EEE22" s="179" t="s">
        <v>168</v>
      </c>
      <c r="EEF22" s="179" t="s">
        <v>168</v>
      </c>
      <c r="EEG22" s="179" t="s">
        <v>168</v>
      </c>
      <c r="EEH22" s="179" t="s">
        <v>168</v>
      </c>
      <c r="EEI22" s="179" t="s">
        <v>168</v>
      </c>
      <c r="EEJ22" s="179" t="s">
        <v>168</v>
      </c>
      <c r="EEK22" s="179" t="s">
        <v>168</v>
      </c>
      <c r="EEL22" s="179" t="s">
        <v>168</v>
      </c>
      <c r="EEM22" s="179" t="s">
        <v>168</v>
      </c>
      <c r="EEN22" s="179" t="s">
        <v>168</v>
      </c>
      <c r="EEO22" s="179" t="s">
        <v>168</v>
      </c>
      <c r="EEP22" s="179" t="s">
        <v>168</v>
      </c>
      <c r="EEQ22" s="179" t="s">
        <v>168</v>
      </c>
      <c r="EER22" s="179" t="s">
        <v>168</v>
      </c>
      <c r="EES22" s="179" t="s">
        <v>168</v>
      </c>
      <c r="EET22" s="179" t="s">
        <v>168</v>
      </c>
      <c r="EEU22" s="179" t="s">
        <v>168</v>
      </c>
      <c r="EEV22" s="179" t="s">
        <v>168</v>
      </c>
      <c r="EEW22" s="179" t="s">
        <v>168</v>
      </c>
      <c r="EEX22" s="179" t="s">
        <v>168</v>
      </c>
      <c r="EEY22" s="179" t="s">
        <v>168</v>
      </c>
      <c r="EEZ22" s="179" t="s">
        <v>168</v>
      </c>
      <c r="EFA22" s="179" t="s">
        <v>168</v>
      </c>
      <c r="EFB22" s="179" t="s">
        <v>168</v>
      </c>
      <c r="EFC22" s="179" t="s">
        <v>168</v>
      </c>
      <c r="EFD22" s="179" t="s">
        <v>168</v>
      </c>
      <c r="EFE22" s="179" t="s">
        <v>168</v>
      </c>
      <c r="EFF22" s="179" t="s">
        <v>168</v>
      </c>
      <c r="EFG22" s="179" t="s">
        <v>168</v>
      </c>
      <c r="EFH22" s="179" t="s">
        <v>168</v>
      </c>
      <c r="EFI22" s="179" t="s">
        <v>168</v>
      </c>
      <c r="EFJ22" s="179" t="s">
        <v>168</v>
      </c>
      <c r="EFK22" s="179" t="s">
        <v>168</v>
      </c>
      <c r="EFL22" s="179" t="s">
        <v>168</v>
      </c>
      <c r="EFM22" s="179" t="s">
        <v>168</v>
      </c>
      <c r="EFN22" s="179" t="s">
        <v>168</v>
      </c>
      <c r="EFO22" s="179" t="s">
        <v>168</v>
      </c>
      <c r="EFP22" s="179" t="s">
        <v>168</v>
      </c>
      <c r="EFQ22" s="179" t="s">
        <v>168</v>
      </c>
      <c r="EFR22" s="179" t="s">
        <v>168</v>
      </c>
      <c r="EFS22" s="179" t="s">
        <v>168</v>
      </c>
      <c r="EFT22" s="179" t="s">
        <v>168</v>
      </c>
      <c r="EFU22" s="179" t="s">
        <v>168</v>
      </c>
      <c r="EFV22" s="179" t="s">
        <v>168</v>
      </c>
      <c r="EFW22" s="179" t="s">
        <v>168</v>
      </c>
      <c r="EFX22" s="179" t="s">
        <v>168</v>
      </c>
      <c r="EFY22" s="179" t="s">
        <v>168</v>
      </c>
      <c r="EFZ22" s="179" t="s">
        <v>168</v>
      </c>
      <c r="EGA22" s="179" t="s">
        <v>168</v>
      </c>
      <c r="EGB22" s="179" t="s">
        <v>168</v>
      </c>
      <c r="EGC22" s="179" t="s">
        <v>168</v>
      </c>
      <c r="EGD22" s="179" t="s">
        <v>168</v>
      </c>
      <c r="EGE22" s="179" t="s">
        <v>168</v>
      </c>
      <c r="EGF22" s="179" t="s">
        <v>168</v>
      </c>
      <c r="EGG22" s="179" t="s">
        <v>168</v>
      </c>
      <c r="EGH22" s="179" t="s">
        <v>168</v>
      </c>
      <c r="EGI22" s="179" t="s">
        <v>168</v>
      </c>
      <c r="EGJ22" s="179" t="s">
        <v>168</v>
      </c>
      <c r="EGK22" s="179" t="s">
        <v>168</v>
      </c>
      <c r="EGL22" s="179" t="s">
        <v>168</v>
      </c>
      <c r="EGM22" s="179" t="s">
        <v>168</v>
      </c>
      <c r="EGN22" s="179" t="s">
        <v>168</v>
      </c>
      <c r="EGO22" s="179" t="s">
        <v>168</v>
      </c>
      <c r="EGP22" s="179" t="s">
        <v>168</v>
      </c>
      <c r="EGQ22" s="179" t="s">
        <v>168</v>
      </c>
      <c r="EGR22" s="179" t="s">
        <v>168</v>
      </c>
      <c r="EGS22" s="179" t="s">
        <v>168</v>
      </c>
      <c r="EGT22" s="179" t="s">
        <v>168</v>
      </c>
      <c r="EGU22" s="179" t="s">
        <v>168</v>
      </c>
      <c r="EGV22" s="179" t="s">
        <v>168</v>
      </c>
      <c r="EGW22" s="179" t="s">
        <v>168</v>
      </c>
      <c r="EGX22" s="179" t="s">
        <v>168</v>
      </c>
      <c r="EGY22" s="179" t="s">
        <v>168</v>
      </c>
      <c r="EGZ22" s="179" t="s">
        <v>168</v>
      </c>
      <c r="EHA22" s="179" t="s">
        <v>168</v>
      </c>
      <c r="EHB22" s="179" t="s">
        <v>168</v>
      </c>
      <c r="EHC22" s="179" t="s">
        <v>168</v>
      </c>
      <c r="EHD22" s="179" t="s">
        <v>168</v>
      </c>
      <c r="EHE22" s="179" t="s">
        <v>168</v>
      </c>
      <c r="EHF22" s="179" t="s">
        <v>168</v>
      </c>
      <c r="EHG22" s="179" t="s">
        <v>168</v>
      </c>
      <c r="EHH22" s="179" t="s">
        <v>168</v>
      </c>
      <c r="EHI22" s="179" t="s">
        <v>168</v>
      </c>
      <c r="EHJ22" s="179" t="s">
        <v>168</v>
      </c>
      <c r="EHK22" s="179" t="s">
        <v>168</v>
      </c>
      <c r="EHL22" s="179" t="s">
        <v>168</v>
      </c>
      <c r="EHM22" s="179" t="s">
        <v>168</v>
      </c>
      <c r="EHN22" s="179" t="s">
        <v>168</v>
      </c>
      <c r="EHO22" s="179" t="s">
        <v>168</v>
      </c>
      <c r="EHP22" s="179" t="s">
        <v>168</v>
      </c>
      <c r="EHQ22" s="179" t="s">
        <v>168</v>
      </c>
      <c r="EHR22" s="179" t="s">
        <v>168</v>
      </c>
      <c r="EHS22" s="179" t="s">
        <v>168</v>
      </c>
      <c r="EHT22" s="179" t="s">
        <v>168</v>
      </c>
      <c r="EHU22" s="179" t="s">
        <v>168</v>
      </c>
      <c r="EHV22" s="179" t="s">
        <v>168</v>
      </c>
      <c r="EHW22" s="179" t="s">
        <v>168</v>
      </c>
      <c r="EHX22" s="179" t="s">
        <v>168</v>
      </c>
      <c r="EHY22" s="179" t="s">
        <v>168</v>
      </c>
      <c r="EHZ22" s="179" t="s">
        <v>168</v>
      </c>
      <c r="EIA22" s="179" t="s">
        <v>168</v>
      </c>
      <c r="EIB22" s="179" t="s">
        <v>168</v>
      </c>
      <c r="EIC22" s="179" t="s">
        <v>168</v>
      </c>
      <c r="EID22" s="179" t="s">
        <v>168</v>
      </c>
      <c r="EIE22" s="179" t="s">
        <v>168</v>
      </c>
      <c r="EIF22" s="179" t="s">
        <v>168</v>
      </c>
      <c r="EIG22" s="179" t="s">
        <v>168</v>
      </c>
      <c r="EIH22" s="179" t="s">
        <v>168</v>
      </c>
      <c r="EII22" s="179" t="s">
        <v>168</v>
      </c>
      <c r="EIJ22" s="179" t="s">
        <v>168</v>
      </c>
      <c r="EIK22" s="179" t="s">
        <v>168</v>
      </c>
      <c r="EIL22" s="179" t="s">
        <v>168</v>
      </c>
      <c r="EIM22" s="179" t="s">
        <v>168</v>
      </c>
      <c r="EIN22" s="179" t="s">
        <v>168</v>
      </c>
      <c r="EIO22" s="179" t="s">
        <v>168</v>
      </c>
      <c r="EIP22" s="179" t="s">
        <v>168</v>
      </c>
      <c r="EIQ22" s="179" t="s">
        <v>168</v>
      </c>
      <c r="EIR22" s="179" t="s">
        <v>168</v>
      </c>
      <c r="EIS22" s="179" t="s">
        <v>168</v>
      </c>
      <c r="EIT22" s="179" t="s">
        <v>168</v>
      </c>
      <c r="EIU22" s="179" t="s">
        <v>168</v>
      </c>
      <c r="EIV22" s="179" t="s">
        <v>168</v>
      </c>
      <c r="EIW22" s="179" t="s">
        <v>168</v>
      </c>
      <c r="EIX22" s="179" t="s">
        <v>168</v>
      </c>
      <c r="EIY22" s="179" t="s">
        <v>168</v>
      </c>
      <c r="EIZ22" s="179" t="s">
        <v>168</v>
      </c>
      <c r="EJA22" s="179" t="s">
        <v>168</v>
      </c>
      <c r="EJB22" s="179" t="s">
        <v>168</v>
      </c>
      <c r="EJC22" s="179" t="s">
        <v>168</v>
      </c>
      <c r="EJD22" s="179" t="s">
        <v>168</v>
      </c>
      <c r="EJE22" s="179" t="s">
        <v>168</v>
      </c>
      <c r="EJF22" s="179" t="s">
        <v>168</v>
      </c>
      <c r="EJG22" s="179" t="s">
        <v>168</v>
      </c>
      <c r="EJH22" s="179" t="s">
        <v>168</v>
      </c>
      <c r="EJI22" s="179" t="s">
        <v>168</v>
      </c>
      <c r="EJJ22" s="179" t="s">
        <v>168</v>
      </c>
      <c r="EJK22" s="179" t="s">
        <v>168</v>
      </c>
      <c r="EJL22" s="179" t="s">
        <v>168</v>
      </c>
      <c r="EJM22" s="179" t="s">
        <v>168</v>
      </c>
      <c r="EJN22" s="179" t="s">
        <v>168</v>
      </c>
      <c r="EJO22" s="179" t="s">
        <v>168</v>
      </c>
      <c r="EJP22" s="179" t="s">
        <v>168</v>
      </c>
      <c r="EJQ22" s="179" t="s">
        <v>168</v>
      </c>
      <c r="EJR22" s="179" t="s">
        <v>168</v>
      </c>
      <c r="EJS22" s="179" t="s">
        <v>168</v>
      </c>
      <c r="EJT22" s="179" t="s">
        <v>168</v>
      </c>
      <c r="EJU22" s="179" t="s">
        <v>168</v>
      </c>
      <c r="EJV22" s="179" t="s">
        <v>168</v>
      </c>
      <c r="EJW22" s="179" t="s">
        <v>168</v>
      </c>
      <c r="EJX22" s="179" t="s">
        <v>168</v>
      </c>
      <c r="EJY22" s="179" t="s">
        <v>168</v>
      </c>
      <c r="EJZ22" s="179" t="s">
        <v>168</v>
      </c>
      <c r="EKA22" s="179" t="s">
        <v>168</v>
      </c>
      <c r="EKB22" s="179" t="s">
        <v>168</v>
      </c>
      <c r="EKC22" s="179" t="s">
        <v>168</v>
      </c>
      <c r="EKD22" s="179" t="s">
        <v>168</v>
      </c>
      <c r="EKE22" s="179" t="s">
        <v>168</v>
      </c>
      <c r="EKF22" s="179" t="s">
        <v>168</v>
      </c>
      <c r="EKG22" s="179" t="s">
        <v>168</v>
      </c>
      <c r="EKH22" s="179" t="s">
        <v>168</v>
      </c>
      <c r="EKI22" s="179" t="s">
        <v>168</v>
      </c>
      <c r="EKJ22" s="179" t="s">
        <v>168</v>
      </c>
      <c r="EKK22" s="179" t="s">
        <v>168</v>
      </c>
      <c r="EKL22" s="179" t="s">
        <v>168</v>
      </c>
      <c r="EKM22" s="179" t="s">
        <v>168</v>
      </c>
      <c r="EKN22" s="179" t="s">
        <v>168</v>
      </c>
      <c r="EKO22" s="179" t="s">
        <v>168</v>
      </c>
      <c r="EKP22" s="179" t="s">
        <v>168</v>
      </c>
      <c r="EKQ22" s="179" t="s">
        <v>168</v>
      </c>
      <c r="EKR22" s="179" t="s">
        <v>168</v>
      </c>
      <c r="EKS22" s="179" t="s">
        <v>168</v>
      </c>
      <c r="EKT22" s="179" t="s">
        <v>168</v>
      </c>
      <c r="EKU22" s="179" t="s">
        <v>168</v>
      </c>
      <c r="EKV22" s="179" t="s">
        <v>168</v>
      </c>
      <c r="EKW22" s="179" t="s">
        <v>168</v>
      </c>
      <c r="EKX22" s="179" t="s">
        <v>168</v>
      </c>
      <c r="EKY22" s="179" t="s">
        <v>168</v>
      </c>
      <c r="EKZ22" s="179" t="s">
        <v>168</v>
      </c>
      <c r="ELA22" s="179" t="s">
        <v>168</v>
      </c>
      <c r="ELB22" s="179" t="s">
        <v>168</v>
      </c>
      <c r="ELC22" s="179" t="s">
        <v>168</v>
      </c>
      <c r="ELD22" s="179" t="s">
        <v>168</v>
      </c>
      <c r="ELE22" s="179" t="s">
        <v>168</v>
      </c>
      <c r="ELF22" s="179" t="s">
        <v>168</v>
      </c>
      <c r="ELG22" s="179" t="s">
        <v>168</v>
      </c>
      <c r="ELH22" s="179" t="s">
        <v>168</v>
      </c>
      <c r="ELI22" s="179" t="s">
        <v>168</v>
      </c>
      <c r="ELJ22" s="179" t="s">
        <v>168</v>
      </c>
      <c r="ELK22" s="179" t="s">
        <v>168</v>
      </c>
      <c r="ELL22" s="179" t="s">
        <v>168</v>
      </c>
      <c r="ELM22" s="179" t="s">
        <v>168</v>
      </c>
      <c r="ELN22" s="179" t="s">
        <v>168</v>
      </c>
      <c r="ELO22" s="179" t="s">
        <v>168</v>
      </c>
      <c r="ELP22" s="179" t="s">
        <v>168</v>
      </c>
      <c r="ELQ22" s="179" t="s">
        <v>168</v>
      </c>
      <c r="ELR22" s="179" t="s">
        <v>168</v>
      </c>
      <c r="ELS22" s="179" t="s">
        <v>168</v>
      </c>
      <c r="ELT22" s="179" t="s">
        <v>168</v>
      </c>
      <c r="ELU22" s="179" t="s">
        <v>168</v>
      </c>
      <c r="ELV22" s="179" t="s">
        <v>168</v>
      </c>
      <c r="ELW22" s="179" t="s">
        <v>168</v>
      </c>
      <c r="ELX22" s="179" t="s">
        <v>168</v>
      </c>
      <c r="ELY22" s="179" t="s">
        <v>168</v>
      </c>
      <c r="ELZ22" s="179" t="s">
        <v>168</v>
      </c>
      <c r="EMA22" s="179" t="s">
        <v>168</v>
      </c>
      <c r="EMB22" s="179" t="s">
        <v>168</v>
      </c>
      <c r="EMC22" s="179" t="s">
        <v>168</v>
      </c>
      <c r="EMD22" s="179" t="s">
        <v>168</v>
      </c>
      <c r="EME22" s="179" t="s">
        <v>168</v>
      </c>
      <c r="EMF22" s="179" t="s">
        <v>168</v>
      </c>
      <c r="EMG22" s="179" t="s">
        <v>168</v>
      </c>
      <c r="EMH22" s="179" t="s">
        <v>168</v>
      </c>
      <c r="EMI22" s="179" t="s">
        <v>168</v>
      </c>
      <c r="EMJ22" s="179" t="s">
        <v>168</v>
      </c>
      <c r="EMK22" s="179" t="s">
        <v>168</v>
      </c>
      <c r="EML22" s="179" t="s">
        <v>168</v>
      </c>
      <c r="EMM22" s="179" t="s">
        <v>168</v>
      </c>
      <c r="EMN22" s="179" t="s">
        <v>168</v>
      </c>
      <c r="EMO22" s="179" t="s">
        <v>168</v>
      </c>
      <c r="EMP22" s="179" t="s">
        <v>168</v>
      </c>
      <c r="EMQ22" s="179" t="s">
        <v>168</v>
      </c>
      <c r="EMR22" s="179" t="s">
        <v>168</v>
      </c>
      <c r="EMS22" s="179" t="s">
        <v>168</v>
      </c>
      <c r="EMT22" s="179" t="s">
        <v>168</v>
      </c>
      <c r="EMU22" s="179" t="s">
        <v>168</v>
      </c>
      <c r="EMV22" s="179" t="s">
        <v>168</v>
      </c>
      <c r="EMW22" s="179" t="s">
        <v>168</v>
      </c>
      <c r="EMX22" s="179" t="s">
        <v>168</v>
      </c>
      <c r="EMY22" s="179" t="s">
        <v>168</v>
      </c>
      <c r="EMZ22" s="179" t="s">
        <v>168</v>
      </c>
      <c r="ENA22" s="179" t="s">
        <v>168</v>
      </c>
      <c r="ENB22" s="179" t="s">
        <v>168</v>
      </c>
      <c r="ENC22" s="179" t="s">
        <v>168</v>
      </c>
      <c r="END22" s="179" t="s">
        <v>168</v>
      </c>
      <c r="ENE22" s="179" t="s">
        <v>168</v>
      </c>
      <c r="ENF22" s="179" t="s">
        <v>168</v>
      </c>
      <c r="ENG22" s="179" t="s">
        <v>168</v>
      </c>
      <c r="ENH22" s="179" t="s">
        <v>168</v>
      </c>
      <c r="ENI22" s="179" t="s">
        <v>168</v>
      </c>
      <c r="ENJ22" s="179" t="s">
        <v>168</v>
      </c>
      <c r="ENK22" s="179" t="s">
        <v>168</v>
      </c>
      <c r="ENL22" s="179" t="s">
        <v>168</v>
      </c>
      <c r="ENM22" s="179" t="s">
        <v>168</v>
      </c>
      <c r="ENN22" s="179" t="s">
        <v>168</v>
      </c>
      <c r="ENO22" s="179" t="s">
        <v>168</v>
      </c>
      <c r="ENP22" s="179" t="s">
        <v>168</v>
      </c>
      <c r="ENQ22" s="179" t="s">
        <v>168</v>
      </c>
      <c r="ENR22" s="179" t="s">
        <v>168</v>
      </c>
      <c r="ENS22" s="179" t="s">
        <v>168</v>
      </c>
      <c r="ENT22" s="179" t="s">
        <v>168</v>
      </c>
      <c r="ENU22" s="179" t="s">
        <v>168</v>
      </c>
      <c r="ENV22" s="179" t="s">
        <v>168</v>
      </c>
      <c r="ENW22" s="179" t="s">
        <v>168</v>
      </c>
      <c r="ENX22" s="179" t="s">
        <v>168</v>
      </c>
      <c r="ENY22" s="179" t="s">
        <v>168</v>
      </c>
      <c r="ENZ22" s="179" t="s">
        <v>168</v>
      </c>
      <c r="EOA22" s="179" t="s">
        <v>168</v>
      </c>
      <c r="EOB22" s="179" t="s">
        <v>168</v>
      </c>
      <c r="EOC22" s="179" t="s">
        <v>168</v>
      </c>
      <c r="EOD22" s="179" t="s">
        <v>168</v>
      </c>
      <c r="EOE22" s="179" t="s">
        <v>168</v>
      </c>
      <c r="EOF22" s="179" t="s">
        <v>168</v>
      </c>
      <c r="EOG22" s="179" t="s">
        <v>168</v>
      </c>
      <c r="EOH22" s="179" t="s">
        <v>168</v>
      </c>
      <c r="EOI22" s="179" t="s">
        <v>168</v>
      </c>
      <c r="EOJ22" s="179" t="s">
        <v>168</v>
      </c>
      <c r="EOK22" s="179" t="s">
        <v>168</v>
      </c>
      <c r="EOL22" s="179" t="s">
        <v>168</v>
      </c>
      <c r="EOM22" s="179" t="s">
        <v>168</v>
      </c>
      <c r="EON22" s="179" t="s">
        <v>168</v>
      </c>
      <c r="EOO22" s="179" t="s">
        <v>168</v>
      </c>
      <c r="EOP22" s="179" t="s">
        <v>168</v>
      </c>
      <c r="EOQ22" s="179" t="s">
        <v>168</v>
      </c>
      <c r="EOR22" s="179" t="s">
        <v>168</v>
      </c>
      <c r="EOS22" s="179" t="s">
        <v>168</v>
      </c>
      <c r="EOT22" s="179" t="s">
        <v>168</v>
      </c>
      <c r="EOU22" s="179" t="s">
        <v>168</v>
      </c>
      <c r="EOV22" s="179" t="s">
        <v>168</v>
      </c>
      <c r="EOW22" s="179" t="s">
        <v>168</v>
      </c>
      <c r="EOX22" s="179" t="s">
        <v>168</v>
      </c>
      <c r="EOY22" s="179" t="s">
        <v>168</v>
      </c>
      <c r="EOZ22" s="179" t="s">
        <v>168</v>
      </c>
      <c r="EPA22" s="179" t="s">
        <v>168</v>
      </c>
      <c r="EPB22" s="179" t="s">
        <v>168</v>
      </c>
      <c r="EPC22" s="179" t="s">
        <v>168</v>
      </c>
      <c r="EPD22" s="179" t="s">
        <v>168</v>
      </c>
      <c r="EPE22" s="179" t="s">
        <v>168</v>
      </c>
      <c r="EPF22" s="179" t="s">
        <v>168</v>
      </c>
      <c r="EPG22" s="179" t="s">
        <v>168</v>
      </c>
      <c r="EPH22" s="179" t="s">
        <v>168</v>
      </c>
      <c r="EPI22" s="179" t="s">
        <v>168</v>
      </c>
      <c r="EPJ22" s="179" t="s">
        <v>168</v>
      </c>
      <c r="EPK22" s="179" t="s">
        <v>168</v>
      </c>
      <c r="EPL22" s="179" t="s">
        <v>168</v>
      </c>
      <c r="EPM22" s="179" t="s">
        <v>168</v>
      </c>
      <c r="EPN22" s="179" t="s">
        <v>168</v>
      </c>
      <c r="EPO22" s="179" t="s">
        <v>168</v>
      </c>
      <c r="EPP22" s="179" t="s">
        <v>168</v>
      </c>
      <c r="EPQ22" s="179" t="s">
        <v>168</v>
      </c>
      <c r="EPR22" s="179" t="s">
        <v>168</v>
      </c>
      <c r="EPS22" s="179" t="s">
        <v>168</v>
      </c>
      <c r="EPT22" s="179" t="s">
        <v>168</v>
      </c>
      <c r="EPU22" s="179" t="s">
        <v>168</v>
      </c>
      <c r="EPV22" s="179" t="s">
        <v>168</v>
      </c>
      <c r="EPW22" s="179" t="s">
        <v>168</v>
      </c>
      <c r="EPX22" s="179" t="s">
        <v>168</v>
      </c>
      <c r="EPY22" s="179" t="s">
        <v>168</v>
      </c>
      <c r="EPZ22" s="179" t="s">
        <v>168</v>
      </c>
      <c r="EQA22" s="179" t="s">
        <v>168</v>
      </c>
      <c r="EQB22" s="179" t="s">
        <v>168</v>
      </c>
      <c r="EQC22" s="179" t="s">
        <v>168</v>
      </c>
      <c r="EQD22" s="179" t="s">
        <v>168</v>
      </c>
      <c r="EQE22" s="179" t="s">
        <v>168</v>
      </c>
      <c r="EQF22" s="179" t="s">
        <v>168</v>
      </c>
      <c r="EQG22" s="179" t="s">
        <v>168</v>
      </c>
      <c r="EQH22" s="179" t="s">
        <v>168</v>
      </c>
      <c r="EQI22" s="179" t="s">
        <v>168</v>
      </c>
      <c r="EQJ22" s="179" t="s">
        <v>168</v>
      </c>
      <c r="EQK22" s="179" t="s">
        <v>168</v>
      </c>
      <c r="EQL22" s="179" t="s">
        <v>168</v>
      </c>
      <c r="EQM22" s="179" t="s">
        <v>168</v>
      </c>
      <c r="EQN22" s="179" t="s">
        <v>168</v>
      </c>
      <c r="EQO22" s="179" t="s">
        <v>168</v>
      </c>
      <c r="EQP22" s="179" t="s">
        <v>168</v>
      </c>
      <c r="EQQ22" s="179" t="s">
        <v>168</v>
      </c>
      <c r="EQR22" s="179" t="s">
        <v>168</v>
      </c>
      <c r="EQS22" s="179" t="s">
        <v>168</v>
      </c>
      <c r="EQT22" s="179" t="s">
        <v>168</v>
      </c>
      <c r="EQU22" s="179" t="s">
        <v>168</v>
      </c>
      <c r="EQV22" s="179" t="s">
        <v>168</v>
      </c>
      <c r="EQW22" s="179" t="s">
        <v>168</v>
      </c>
      <c r="EQX22" s="179" t="s">
        <v>168</v>
      </c>
      <c r="EQY22" s="179" t="s">
        <v>168</v>
      </c>
      <c r="EQZ22" s="179" t="s">
        <v>168</v>
      </c>
      <c r="ERA22" s="179" t="s">
        <v>168</v>
      </c>
      <c r="ERB22" s="179" t="s">
        <v>168</v>
      </c>
      <c r="ERC22" s="179" t="s">
        <v>168</v>
      </c>
      <c r="ERD22" s="179" t="s">
        <v>168</v>
      </c>
      <c r="ERE22" s="179" t="s">
        <v>168</v>
      </c>
      <c r="ERF22" s="179" t="s">
        <v>168</v>
      </c>
      <c r="ERG22" s="179" t="s">
        <v>168</v>
      </c>
      <c r="ERH22" s="179" t="s">
        <v>168</v>
      </c>
      <c r="ERI22" s="179" t="s">
        <v>168</v>
      </c>
      <c r="ERJ22" s="179" t="s">
        <v>168</v>
      </c>
      <c r="ERK22" s="179" t="s">
        <v>168</v>
      </c>
      <c r="ERL22" s="179" t="s">
        <v>168</v>
      </c>
      <c r="ERM22" s="179" t="s">
        <v>168</v>
      </c>
      <c r="ERN22" s="179" t="s">
        <v>168</v>
      </c>
      <c r="ERO22" s="179" t="s">
        <v>168</v>
      </c>
      <c r="ERP22" s="179" t="s">
        <v>168</v>
      </c>
      <c r="ERQ22" s="179" t="s">
        <v>168</v>
      </c>
      <c r="ERR22" s="179" t="s">
        <v>168</v>
      </c>
      <c r="ERS22" s="179" t="s">
        <v>168</v>
      </c>
      <c r="ERT22" s="179" t="s">
        <v>168</v>
      </c>
      <c r="ERU22" s="179" t="s">
        <v>168</v>
      </c>
      <c r="ERV22" s="179" t="s">
        <v>168</v>
      </c>
      <c r="ERW22" s="179" t="s">
        <v>168</v>
      </c>
      <c r="ERX22" s="179" t="s">
        <v>168</v>
      </c>
      <c r="ERY22" s="179" t="s">
        <v>168</v>
      </c>
      <c r="ERZ22" s="179" t="s">
        <v>168</v>
      </c>
      <c r="ESA22" s="179" t="s">
        <v>168</v>
      </c>
      <c r="ESB22" s="179" t="s">
        <v>168</v>
      </c>
      <c r="ESC22" s="179" t="s">
        <v>168</v>
      </c>
      <c r="ESD22" s="179" t="s">
        <v>168</v>
      </c>
      <c r="ESE22" s="179" t="s">
        <v>168</v>
      </c>
      <c r="ESF22" s="179" t="s">
        <v>168</v>
      </c>
      <c r="ESG22" s="179" t="s">
        <v>168</v>
      </c>
      <c r="ESH22" s="179" t="s">
        <v>168</v>
      </c>
      <c r="ESI22" s="179" t="s">
        <v>168</v>
      </c>
      <c r="ESJ22" s="179" t="s">
        <v>168</v>
      </c>
      <c r="ESK22" s="179" t="s">
        <v>168</v>
      </c>
      <c r="ESL22" s="179" t="s">
        <v>168</v>
      </c>
      <c r="ESM22" s="179" t="s">
        <v>168</v>
      </c>
      <c r="ESN22" s="179" t="s">
        <v>168</v>
      </c>
      <c r="ESO22" s="179" t="s">
        <v>168</v>
      </c>
      <c r="ESP22" s="179" t="s">
        <v>168</v>
      </c>
      <c r="ESQ22" s="179" t="s">
        <v>168</v>
      </c>
      <c r="ESR22" s="179" t="s">
        <v>168</v>
      </c>
      <c r="ESS22" s="179" t="s">
        <v>168</v>
      </c>
      <c r="EST22" s="179" t="s">
        <v>168</v>
      </c>
      <c r="ESU22" s="179" t="s">
        <v>168</v>
      </c>
      <c r="ESV22" s="179" t="s">
        <v>168</v>
      </c>
      <c r="ESW22" s="179" t="s">
        <v>168</v>
      </c>
      <c r="ESX22" s="179" t="s">
        <v>168</v>
      </c>
      <c r="ESY22" s="179" t="s">
        <v>168</v>
      </c>
      <c r="ESZ22" s="179" t="s">
        <v>168</v>
      </c>
      <c r="ETA22" s="179" t="s">
        <v>168</v>
      </c>
      <c r="ETB22" s="179" t="s">
        <v>168</v>
      </c>
      <c r="ETC22" s="179" t="s">
        <v>168</v>
      </c>
      <c r="ETD22" s="179" t="s">
        <v>168</v>
      </c>
      <c r="ETE22" s="179" t="s">
        <v>168</v>
      </c>
      <c r="ETF22" s="179" t="s">
        <v>168</v>
      </c>
      <c r="ETG22" s="179" t="s">
        <v>168</v>
      </c>
      <c r="ETH22" s="179" t="s">
        <v>168</v>
      </c>
      <c r="ETI22" s="179" t="s">
        <v>168</v>
      </c>
      <c r="ETJ22" s="179" t="s">
        <v>168</v>
      </c>
      <c r="ETK22" s="179" t="s">
        <v>168</v>
      </c>
      <c r="ETL22" s="179" t="s">
        <v>168</v>
      </c>
      <c r="ETM22" s="179" t="s">
        <v>168</v>
      </c>
      <c r="ETN22" s="179" t="s">
        <v>168</v>
      </c>
      <c r="ETO22" s="179" t="s">
        <v>168</v>
      </c>
      <c r="ETP22" s="179" t="s">
        <v>168</v>
      </c>
      <c r="ETQ22" s="179" t="s">
        <v>168</v>
      </c>
      <c r="ETR22" s="179" t="s">
        <v>168</v>
      </c>
      <c r="ETS22" s="179" t="s">
        <v>168</v>
      </c>
      <c r="ETT22" s="179" t="s">
        <v>168</v>
      </c>
      <c r="ETU22" s="179" t="s">
        <v>168</v>
      </c>
      <c r="ETV22" s="179" t="s">
        <v>168</v>
      </c>
      <c r="ETW22" s="179" t="s">
        <v>168</v>
      </c>
      <c r="ETX22" s="179" t="s">
        <v>168</v>
      </c>
      <c r="ETY22" s="179" t="s">
        <v>168</v>
      </c>
      <c r="ETZ22" s="179" t="s">
        <v>168</v>
      </c>
      <c r="EUA22" s="179" t="s">
        <v>168</v>
      </c>
      <c r="EUB22" s="179" t="s">
        <v>168</v>
      </c>
      <c r="EUC22" s="179" t="s">
        <v>168</v>
      </c>
      <c r="EUD22" s="179" t="s">
        <v>168</v>
      </c>
      <c r="EUE22" s="179" t="s">
        <v>168</v>
      </c>
      <c r="EUF22" s="179" t="s">
        <v>168</v>
      </c>
      <c r="EUG22" s="179" t="s">
        <v>168</v>
      </c>
      <c r="EUH22" s="179" t="s">
        <v>168</v>
      </c>
      <c r="EUI22" s="179" t="s">
        <v>168</v>
      </c>
      <c r="EUJ22" s="179" t="s">
        <v>168</v>
      </c>
      <c r="EUK22" s="179" t="s">
        <v>168</v>
      </c>
      <c r="EUL22" s="179" t="s">
        <v>168</v>
      </c>
      <c r="EUM22" s="179" t="s">
        <v>168</v>
      </c>
      <c r="EUN22" s="179" t="s">
        <v>168</v>
      </c>
      <c r="EUO22" s="179" t="s">
        <v>168</v>
      </c>
      <c r="EUP22" s="179" t="s">
        <v>168</v>
      </c>
      <c r="EUQ22" s="179" t="s">
        <v>168</v>
      </c>
      <c r="EUR22" s="179" t="s">
        <v>168</v>
      </c>
      <c r="EUS22" s="179" t="s">
        <v>168</v>
      </c>
      <c r="EUT22" s="179" t="s">
        <v>168</v>
      </c>
      <c r="EUU22" s="179" t="s">
        <v>168</v>
      </c>
      <c r="EUV22" s="179" t="s">
        <v>168</v>
      </c>
      <c r="EUW22" s="179" t="s">
        <v>168</v>
      </c>
      <c r="EUX22" s="179" t="s">
        <v>168</v>
      </c>
      <c r="EUY22" s="179" t="s">
        <v>168</v>
      </c>
      <c r="EUZ22" s="179" t="s">
        <v>168</v>
      </c>
      <c r="EVA22" s="179" t="s">
        <v>168</v>
      </c>
      <c r="EVB22" s="179" t="s">
        <v>168</v>
      </c>
      <c r="EVC22" s="179" t="s">
        <v>168</v>
      </c>
      <c r="EVD22" s="179" t="s">
        <v>168</v>
      </c>
      <c r="EVE22" s="179" t="s">
        <v>168</v>
      </c>
      <c r="EVF22" s="179" t="s">
        <v>168</v>
      </c>
      <c r="EVG22" s="179" t="s">
        <v>168</v>
      </c>
      <c r="EVH22" s="179" t="s">
        <v>168</v>
      </c>
      <c r="EVI22" s="179" t="s">
        <v>168</v>
      </c>
      <c r="EVJ22" s="179" t="s">
        <v>168</v>
      </c>
      <c r="EVK22" s="179" t="s">
        <v>168</v>
      </c>
      <c r="EVL22" s="179" t="s">
        <v>168</v>
      </c>
      <c r="EVM22" s="179" t="s">
        <v>168</v>
      </c>
      <c r="EVN22" s="179" t="s">
        <v>168</v>
      </c>
      <c r="EVO22" s="179" t="s">
        <v>168</v>
      </c>
      <c r="EVP22" s="179" t="s">
        <v>168</v>
      </c>
      <c r="EVQ22" s="179" t="s">
        <v>168</v>
      </c>
      <c r="EVR22" s="179" t="s">
        <v>168</v>
      </c>
      <c r="EVS22" s="179" t="s">
        <v>168</v>
      </c>
      <c r="EVT22" s="179" t="s">
        <v>168</v>
      </c>
      <c r="EVU22" s="179" t="s">
        <v>168</v>
      </c>
      <c r="EVV22" s="179" t="s">
        <v>168</v>
      </c>
      <c r="EVW22" s="179" t="s">
        <v>168</v>
      </c>
      <c r="EVX22" s="179" t="s">
        <v>168</v>
      </c>
      <c r="EVY22" s="179" t="s">
        <v>168</v>
      </c>
      <c r="EVZ22" s="179" t="s">
        <v>168</v>
      </c>
      <c r="EWA22" s="179" t="s">
        <v>168</v>
      </c>
      <c r="EWB22" s="179" t="s">
        <v>168</v>
      </c>
      <c r="EWC22" s="179" t="s">
        <v>168</v>
      </c>
      <c r="EWD22" s="179" t="s">
        <v>168</v>
      </c>
      <c r="EWE22" s="179" t="s">
        <v>168</v>
      </c>
      <c r="EWF22" s="179" t="s">
        <v>168</v>
      </c>
      <c r="EWG22" s="179" t="s">
        <v>168</v>
      </c>
      <c r="EWH22" s="179" t="s">
        <v>168</v>
      </c>
      <c r="EWI22" s="179" t="s">
        <v>168</v>
      </c>
      <c r="EWJ22" s="179" t="s">
        <v>168</v>
      </c>
      <c r="EWK22" s="179" t="s">
        <v>168</v>
      </c>
      <c r="EWL22" s="179" t="s">
        <v>168</v>
      </c>
      <c r="EWM22" s="179" t="s">
        <v>168</v>
      </c>
      <c r="EWN22" s="179" t="s">
        <v>168</v>
      </c>
      <c r="EWO22" s="179" t="s">
        <v>168</v>
      </c>
      <c r="EWP22" s="179" t="s">
        <v>168</v>
      </c>
      <c r="EWQ22" s="179" t="s">
        <v>168</v>
      </c>
      <c r="EWR22" s="179" t="s">
        <v>168</v>
      </c>
      <c r="EWS22" s="179" t="s">
        <v>168</v>
      </c>
      <c r="EWT22" s="179" t="s">
        <v>168</v>
      </c>
      <c r="EWU22" s="179" t="s">
        <v>168</v>
      </c>
      <c r="EWV22" s="179" t="s">
        <v>168</v>
      </c>
      <c r="EWW22" s="179" t="s">
        <v>168</v>
      </c>
      <c r="EWX22" s="179" t="s">
        <v>168</v>
      </c>
      <c r="EWY22" s="179" t="s">
        <v>168</v>
      </c>
      <c r="EWZ22" s="179" t="s">
        <v>168</v>
      </c>
      <c r="EXA22" s="179" t="s">
        <v>168</v>
      </c>
      <c r="EXB22" s="179" t="s">
        <v>168</v>
      </c>
      <c r="EXC22" s="179" t="s">
        <v>168</v>
      </c>
      <c r="EXD22" s="179" t="s">
        <v>168</v>
      </c>
      <c r="EXE22" s="179" t="s">
        <v>168</v>
      </c>
      <c r="EXF22" s="179" t="s">
        <v>168</v>
      </c>
      <c r="EXG22" s="179" t="s">
        <v>168</v>
      </c>
      <c r="EXH22" s="179" t="s">
        <v>168</v>
      </c>
      <c r="EXI22" s="179" t="s">
        <v>168</v>
      </c>
      <c r="EXJ22" s="179" t="s">
        <v>168</v>
      </c>
      <c r="EXK22" s="179" t="s">
        <v>168</v>
      </c>
      <c r="EXL22" s="179" t="s">
        <v>168</v>
      </c>
      <c r="EXM22" s="179" t="s">
        <v>168</v>
      </c>
      <c r="EXN22" s="179" t="s">
        <v>168</v>
      </c>
      <c r="EXO22" s="179" t="s">
        <v>168</v>
      </c>
      <c r="EXP22" s="179" t="s">
        <v>168</v>
      </c>
      <c r="EXQ22" s="179" t="s">
        <v>168</v>
      </c>
      <c r="EXR22" s="179" t="s">
        <v>168</v>
      </c>
      <c r="EXS22" s="179" t="s">
        <v>168</v>
      </c>
      <c r="EXT22" s="179" t="s">
        <v>168</v>
      </c>
      <c r="EXU22" s="179" t="s">
        <v>168</v>
      </c>
      <c r="EXV22" s="179" t="s">
        <v>168</v>
      </c>
      <c r="EXW22" s="179" t="s">
        <v>168</v>
      </c>
      <c r="EXX22" s="179" t="s">
        <v>168</v>
      </c>
      <c r="EXY22" s="179" t="s">
        <v>168</v>
      </c>
      <c r="EXZ22" s="179" t="s">
        <v>168</v>
      </c>
      <c r="EYA22" s="179" t="s">
        <v>168</v>
      </c>
      <c r="EYB22" s="179" t="s">
        <v>168</v>
      </c>
      <c r="EYC22" s="179" t="s">
        <v>168</v>
      </c>
      <c r="EYD22" s="179" t="s">
        <v>168</v>
      </c>
      <c r="EYE22" s="179" t="s">
        <v>168</v>
      </c>
      <c r="EYF22" s="179" t="s">
        <v>168</v>
      </c>
      <c r="EYG22" s="179" t="s">
        <v>168</v>
      </c>
      <c r="EYH22" s="179" t="s">
        <v>168</v>
      </c>
      <c r="EYI22" s="179" t="s">
        <v>168</v>
      </c>
      <c r="EYJ22" s="179" t="s">
        <v>168</v>
      </c>
      <c r="EYK22" s="179" t="s">
        <v>168</v>
      </c>
      <c r="EYL22" s="179" t="s">
        <v>168</v>
      </c>
      <c r="EYM22" s="179" t="s">
        <v>168</v>
      </c>
      <c r="EYN22" s="179" t="s">
        <v>168</v>
      </c>
      <c r="EYO22" s="179" t="s">
        <v>168</v>
      </c>
      <c r="EYP22" s="179" t="s">
        <v>168</v>
      </c>
      <c r="EYQ22" s="179" t="s">
        <v>168</v>
      </c>
      <c r="EYR22" s="179" t="s">
        <v>168</v>
      </c>
      <c r="EYS22" s="179" t="s">
        <v>168</v>
      </c>
      <c r="EYT22" s="179" t="s">
        <v>168</v>
      </c>
      <c r="EYU22" s="179" t="s">
        <v>168</v>
      </c>
      <c r="EYV22" s="179" t="s">
        <v>168</v>
      </c>
      <c r="EYW22" s="179" t="s">
        <v>168</v>
      </c>
      <c r="EYX22" s="179" t="s">
        <v>168</v>
      </c>
      <c r="EYY22" s="179" t="s">
        <v>168</v>
      </c>
      <c r="EYZ22" s="179" t="s">
        <v>168</v>
      </c>
      <c r="EZA22" s="179" t="s">
        <v>168</v>
      </c>
      <c r="EZB22" s="179" t="s">
        <v>168</v>
      </c>
      <c r="EZC22" s="179" t="s">
        <v>168</v>
      </c>
      <c r="EZD22" s="179" t="s">
        <v>168</v>
      </c>
      <c r="EZE22" s="179" t="s">
        <v>168</v>
      </c>
      <c r="EZF22" s="179" t="s">
        <v>168</v>
      </c>
      <c r="EZG22" s="179" t="s">
        <v>168</v>
      </c>
      <c r="EZH22" s="179" t="s">
        <v>168</v>
      </c>
      <c r="EZI22" s="179" t="s">
        <v>168</v>
      </c>
      <c r="EZJ22" s="179" t="s">
        <v>168</v>
      </c>
      <c r="EZK22" s="179" t="s">
        <v>168</v>
      </c>
      <c r="EZL22" s="179" t="s">
        <v>168</v>
      </c>
      <c r="EZM22" s="179" t="s">
        <v>168</v>
      </c>
      <c r="EZN22" s="179" t="s">
        <v>168</v>
      </c>
      <c r="EZO22" s="179" t="s">
        <v>168</v>
      </c>
      <c r="EZP22" s="179" t="s">
        <v>168</v>
      </c>
      <c r="EZQ22" s="179" t="s">
        <v>168</v>
      </c>
      <c r="EZR22" s="179" t="s">
        <v>168</v>
      </c>
      <c r="EZS22" s="179" t="s">
        <v>168</v>
      </c>
      <c r="EZT22" s="179" t="s">
        <v>168</v>
      </c>
      <c r="EZU22" s="179" t="s">
        <v>168</v>
      </c>
      <c r="EZV22" s="179" t="s">
        <v>168</v>
      </c>
      <c r="EZW22" s="179" t="s">
        <v>168</v>
      </c>
      <c r="EZX22" s="179" t="s">
        <v>168</v>
      </c>
      <c r="EZY22" s="179" t="s">
        <v>168</v>
      </c>
      <c r="EZZ22" s="179" t="s">
        <v>168</v>
      </c>
      <c r="FAA22" s="179" t="s">
        <v>168</v>
      </c>
      <c r="FAB22" s="179" t="s">
        <v>168</v>
      </c>
      <c r="FAC22" s="179" t="s">
        <v>168</v>
      </c>
      <c r="FAD22" s="179" t="s">
        <v>168</v>
      </c>
      <c r="FAE22" s="179" t="s">
        <v>168</v>
      </c>
      <c r="FAF22" s="179" t="s">
        <v>168</v>
      </c>
      <c r="FAG22" s="179" t="s">
        <v>168</v>
      </c>
      <c r="FAH22" s="179" t="s">
        <v>168</v>
      </c>
      <c r="FAI22" s="179" t="s">
        <v>168</v>
      </c>
      <c r="FAJ22" s="179" t="s">
        <v>168</v>
      </c>
      <c r="FAK22" s="179" t="s">
        <v>168</v>
      </c>
      <c r="FAL22" s="179" t="s">
        <v>168</v>
      </c>
      <c r="FAM22" s="179" t="s">
        <v>168</v>
      </c>
      <c r="FAN22" s="179" t="s">
        <v>168</v>
      </c>
      <c r="FAO22" s="179" t="s">
        <v>168</v>
      </c>
      <c r="FAP22" s="179" t="s">
        <v>168</v>
      </c>
      <c r="FAQ22" s="179" t="s">
        <v>168</v>
      </c>
      <c r="FAR22" s="179" t="s">
        <v>168</v>
      </c>
      <c r="FAS22" s="179" t="s">
        <v>168</v>
      </c>
      <c r="FAT22" s="179" t="s">
        <v>168</v>
      </c>
      <c r="FAU22" s="179" t="s">
        <v>168</v>
      </c>
      <c r="FAV22" s="179" t="s">
        <v>168</v>
      </c>
      <c r="FAW22" s="179" t="s">
        <v>168</v>
      </c>
      <c r="FAX22" s="179" t="s">
        <v>168</v>
      </c>
      <c r="FAY22" s="179" t="s">
        <v>168</v>
      </c>
      <c r="FAZ22" s="179" t="s">
        <v>168</v>
      </c>
      <c r="FBA22" s="179" t="s">
        <v>168</v>
      </c>
      <c r="FBB22" s="179" t="s">
        <v>168</v>
      </c>
      <c r="FBC22" s="179" t="s">
        <v>168</v>
      </c>
      <c r="FBD22" s="179" t="s">
        <v>168</v>
      </c>
      <c r="FBE22" s="179" t="s">
        <v>168</v>
      </c>
      <c r="FBF22" s="179" t="s">
        <v>168</v>
      </c>
      <c r="FBG22" s="179" t="s">
        <v>168</v>
      </c>
      <c r="FBH22" s="179" t="s">
        <v>168</v>
      </c>
      <c r="FBI22" s="179" t="s">
        <v>168</v>
      </c>
      <c r="FBJ22" s="179" t="s">
        <v>168</v>
      </c>
      <c r="FBK22" s="179" t="s">
        <v>168</v>
      </c>
      <c r="FBL22" s="179" t="s">
        <v>168</v>
      </c>
      <c r="FBM22" s="179" t="s">
        <v>168</v>
      </c>
      <c r="FBN22" s="179" t="s">
        <v>168</v>
      </c>
      <c r="FBO22" s="179" t="s">
        <v>168</v>
      </c>
      <c r="FBP22" s="179" t="s">
        <v>168</v>
      </c>
      <c r="FBQ22" s="179" t="s">
        <v>168</v>
      </c>
      <c r="FBR22" s="179" t="s">
        <v>168</v>
      </c>
      <c r="FBS22" s="179" t="s">
        <v>168</v>
      </c>
      <c r="FBT22" s="179" t="s">
        <v>168</v>
      </c>
      <c r="FBU22" s="179" t="s">
        <v>168</v>
      </c>
      <c r="FBV22" s="179" t="s">
        <v>168</v>
      </c>
      <c r="FBW22" s="179" t="s">
        <v>168</v>
      </c>
      <c r="FBX22" s="179" t="s">
        <v>168</v>
      </c>
      <c r="FBY22" s="179" t="s">
        <v>168</v>
      </c>
      <c r="FBZ22" s="179" t="s">
        <v>168</v>
      </c>
      <c r="FCA22" s="179" t="s">
        <v>168</v>
      </c>
      <c r="FCB22" s="179" t="s">
        <v>168</v>
      </c>
      <c r="FCC22" s="179" t="s">
        <v>168</v>
      </c>
      <c r="FCD22" s="179" t="s">
        <v>168</v>
      </c>
      <c r="FCE22" s="179" t="s">
        <v>168</v>
      </c>
      <c r="FCF22" s="179" t="s">
        <v>168</v>
      </c>
      <c r="FCG22" s="179" t="s">
        <v>168</v>
      </c>
      <c r="FCH22" s="179" t="s">
        <v>168</v>
      </c>
      <c r="FCI22" s="179" t="s">
        <v>168</v>
      </c>
      <c r="FCJ22" s="179" t="s">
        <v>168</v>
      </c>
      <c r="FCK22" s="179" t="s">
        <v>168</v>
      </c>
      <c r="FCL22" s="179" t="s">
        <v>168</v>
      </c>
      <c r="FCM22" s="179" t="s">
        <v>168</v>
      </c>
      <c r="FCN22" s="179" t="s">
        <v>168</v>
      </c>
      <c r="FCO22" s="179" t="s">
        <v>168</v>
      </c>
      <c r="FCP22" s="179" t="s">
        <v>168</v>
      </c>
      <c r="FCQ22" s="179" t="s">
        <v>168</v>
      </c>
      <c r="FCR22" s="179" t="s">
        <v>168</v>
      </c>
      <c r="FCS22" s="179" t="s">
        <v>168</v>
      </c>
      <c r="FCT22" s="179" t="s">
        <v>168</v>
      </c>
      <c r="FCU22" s="179" t="s">
        <v>168</v>
      </c>
      <c r="FCV22" s="179" t="s">
        <v>168</v>
      </c>
      <c r="FCW22" s="179" t="s">
        <v>168</v>
      </c>
      <c r="FCX22" s="179" t="s">
        <v>168</v>
      </c>
      <c r="FCY22" s="179" t="s">
        <v>168</v>
      </c>
      <c r="FCZ22" s="179" t="s">
        <v>168</v>
      </c>
      <c r="FDA22" s="179" t="s">
        <v>168</v>
      </c>
      <c r="FDB22" s="179" t="s">
        <v>168</v>
      </c>
      <c r="FDC22" s="179" t="s">
        <v>168</v>
      </c>
      <c r="FDD22" s="179" t="s">
        <v>168</v>
      </c>
      <c r="FDE22" s="179" t="s">
        <v>168</v>
      </c>
      <c r="FDF22" s="179" t="s">
        <v>168</v>
      </c>
      <c r="FDG22" s="179" t="s">
        <v>168</v>
      </c>
      <c r="FDH22" s="179" t="s">
        <v>168</v>
      </c>
      <c r="FDI22" s="179" t="s">
        <v>168</v>
      </c>
      <c r="FDJ22" s="179" t="s">
        <v>168</v>
      </c>
      <c r="FDK22" s="179" t="s">
        <v>168</v>
      </c>
      <c r="FDL22" s="179" t="s">
        <v>168</v>
      </c>
      <c r="FDM22" s="179" t="s">
        <v>168</v>
      </c>
      <c r="FDN22" s="179" t="s">
        <v>168</v>
      </c>
      <c r="FDO22" s="179" t="s">
        <v>168</v>
      </c>
      <c r="FDP22" s="179" t="s">
        <v>168</v>
      </c>
      <c r="FDQ22" s="179" t="s">
        <v>168</v>
      </c>
      <c r="FDR22" s="179" t="s">
        <v>168</v>
      </c>
      <c r="FDS22" s="179" t="s">
        <v>168</v>
      </c>
      <c r="FDT22" s="179" t="s">
        <v>168</v>
      </c>
      <c r="FDU22" s="179" t="s">
        <v>168</v>
      </c>
      <c r="FDV22" s="179" t="s">
        <v>168</v>
      </c>
      <c r="FDW22" s="179" t="s">
        <v>168</v>
      </c>
      <c r="FDX22" s="179" t="s">
        <v>168</v>
      </c>
      <c r="FDY22" s="179" t="s">
        <v>168</v>
      </c>
      <c r="FDZ22" s="179" t="s">
        <v>168</v>
      </c>
      <c r="FEA22" s="179" t="s">
        <v>168</v>
      </c>
      <c r="FEB22" s="179" t="s">
        <v>168</v>
      </c>
      <c r="FEC22" s="179" t="s">
        <v>168</v>
      </c>
      <c r="FED22" s="179" t="s">
        <v>168</v>
      </c>
      <c r="FEE22" s="179" t="s">
        <v>168</v>
      </c>
      <c r="FEF22" s="179" t="s">
        <v>168</v>
      </c>
      <c r="FEG22" s="179" t="s">
        <v>168</v>
      </c>
      <c r="FEH22" s="179" t="s">
        <v>168</v>
      </c>
      <c r="FEI22" s="179" t="s">
        <v>168</v>
      </c>
      <c r="FEJ22" s="179" t="s">
        <v>168</v>
      </c>
      <c r="FEK22" s="179" t="s">
        <v>168</v>
      </c>
      <c r="FEL22" s="179" t="s">
        <v>168</v>
      </c>
      <c r="FEM22" s="179" t="s">
        <v>168</v>
      </c>
      <c r="FEN22" s="179" t="s">
        <v>168</v>
      </c>
      <c r="FEO22" s="179" t="s">
        <v>168</v>
      </c>
      <c r="FEP22" s="179" t="s">
        <v>168</v>
      </c>
      <c r="FEQ22" s="179" t="s">
        <v>168</v>
      </c>
      <c r="FER22" s="179" t="s">
        <v>168</v>
      </c>
      <c r="FES22" s="179" t="s">
        <v>168</v>
      </c>
      <c r="FET22" s="179" t="s">
        <v>168</v>
      </c>
      <c r="FEU22" s="179" t="s">
        <v>168</v>
      </c>
      <c r="FEV22" s="179" t="s">
        <v>168</v>
      </c>
      <c r="FEW22" s="179" t="s">
        <v>168</v>
      </c>
      <c r="FEX22" s="179" t="s">
        <v>168</v>
      </c>
      <c r="FEY22" s="179" t="s">
        <v>168</v>
      </c>
      <c r="FEZ22" s="179" t="s">
        <v>168</v>
      </c>
      <c r="FFA22" s="179" t="s">
        <v>168</v>
      </c>
      <c r="FFB22" s="179" t="s">
        <v>168</v>
      </c>
      <c r="FFC22" s="179" t="s">
        <v>168</v>
      </c>
      <c r="FFD22" s="179" t="s">
        <v>168</v>
      </c>
      <c r="FFE22" s="179" t="s">
        <v>168</v>
      </c>
      <c r="FFF22" s="179" t="s">
        <v>168</v>
      </c>
      <c r="FFG22" s="179" t="s">
        <v>168</v>
      </c>
      <c r="FFH22" s="179" t="s">
        <v>168</v>
      </c>
      <c r="FFI22" s="179" t="s">
        <v>168</v>
      </c>
      <c r="FFJ22" s="179" t="s">
        <v>168</v>
      </c>
      <c r="FFK22" s="179" t="s">
        <v>168</v>
      </c>
      <c r="FFL22" s="179" t="s">
        <v>168</v>
      </c>
      <c r="FFM22" s="179" t="s">
        <v>168</v>
      </c>
      <c r="FFN22" s="179" t="s">
        <v>168</v>
      </c>
      <c r="FFO22" s="179" t="s">
        <v>168</v>
      </c>
      <c r="FFP22" s="179" t="s">
        <v>168</v>
      </c>
      <c r="FFQ22" s="179" t="s">
        <v>168</v>
      </c>
      <c r="FFR22" s="179" t="s">
        <v>168</v>
      </c>
      <c r="FFS22" s="179" t="s">
        <v>168</v>
      </c>
      <c r="FFT22" s="179" t="s">
        <v>168</v>
      </c>
      <c r="FFU22" s="179" t="s">
        <v>168</v>
      </c>
      <c r="FFV22" s="179" t="s">
        <v>168</v>
      </c>
      <c r="FFW22" s="179" t="s">
        <v>168</v>
      </c>
      <c r="FFX22" s="179" t="s">
        <v>168</v>
      </c>
      <c r="FFY22" s="179" t="s">
        <v>168</v>
      </c>
      <c r="FFZ22" s="179" t="s">
        <v>168</v>
      </c>
      <c r="FGA22" s="179" t="s">
        <v>168</v>
      </c>
      <c r="FGB22" s="179" t="s">
        <v>168</v>
      </c>
      <c r="FGC22" s="179" t="s">
        <v>168</v>
      </c>
      <c r="FGD22" s="179" t="s">
        <v>168</v>
      </c>
      <c r="FGE22" s="179" t="s">
        <v>168</v>
      </c>
      <c r="FGF22" s="179" t="s">
        <v>168</v>
      </c>
      <c r="FGG22" s="179" t="s">
        <v>168</v>
      </c>
      <c r="FGH22" s="179" t="s">
        <v>168</v>
      </c>
      <c r="FGI22" s="179" t="s">
        <v>168</v>
      </c>
      <c r="FGJ22" s="179" t="s">
        <v>168</v>
      </c>
      <c r="FGK22" s="179" t="s">
        <v>168</v>
      </c>
      <c r="FGL22" s="179" t="s">
        <v>168</v>
      </c>
      <c r="FGM22" s="179" t="s">
        <v>168</v>
      </c>
      <c r="FGN22" s="179" t="s">
        <v>168</v>
      </c>
      <c r="FGO22" s="179" t="s">
        <v>168</v>
      </c>
      <c r="FGP22" s="179" t="s">
        <v>168</v>
      </c>
      <c r="FGQ22" s="179" t="s">
        <v>168</v>
      </c>
      <c r="FGR22" s="179" t="s">
        <v>168</v>
      </c>
      <c r="FGS22" s="179" t="s">
        <v>168</v>
      </c>
      <c r="FGT22" s="179" t="s">
        <v>168</v>
      </c>
      <c r="FGU22" s="179" t="s">
        <v>168</v>
      </c>
      <c r="FGV22" s="179" t="s">
        <v>168</v>
      </c>
      <c r="FGW22" s="179" t="s">
        <v>168</v>
      </c>
      <c r="FGX22" s="179" t="s">
        <v>168</v>
      </c>
      <c r="FGY22" s="179" t="s">
        <v>168</v>
      </c>
      <c r="FGZ22" s="179" t="s">
        <v>168</v>
      </c>
      <c r="FHA22" s="179" t="s">
        <v>168</v>
      </c>
      <c r="FHB22" s="179" t="s">
        <v>168</v>
      </c>
      <c r="FHC22" s="179" t="s">
        <v>168</v>
      </c>
      <c r="FHD22" s="179" t="s">
        <v>168</v>
      </c>
      <c r="FHE22" s="179" t="s">
        <v>168</v>
      </c>
      <c r="FHF22" s="179" t="s">
        <v>168</v>
      </c>
      <c r="FHG22" s="179" t="s">
        <v>168</v>
      </c>
      <c r="FHH22" s="179" t="s">
        <v>168</v>
      </c>
      <c r="FHI22" s="179" t="s">
        <v>168</v>
      </c>
      <c r="FHJ22" s="179" t="s">
        <v>168</v>
      </c>
      <c r="FHK22" s="179" t="s">
        <v>168</v>
      </c>
      <c r="FHL22" s="179" t="s">
        <v>168</v>
      </c>
      <c r="FHM22" s="179" t="s">
        <v>168</v>
      </c>
      <c r="FHN22" s="179" t="s">
        <v>168</v>
      </c>
      <c r="FHO22" s="179" t="s">
        <v>168</v>
      </c>
      <c r="FHP22" s="179" t="s">
        <v>168</v>
      </c>
      <c r="FHQ22" s="179" t="s">
        <v>168</v>
      </c>
      <c r="FHR22" s="179" t="s">
        <v>168</v>
      </c>
      <c r="FHS22" s="179" t="s">
        <v>168</v>
      </c>
      <c r="FHT22" s="179" t="s">
        <v>168</v>
      </c>
      <c r="FHU22" s="179" t="s">
        <v>168</v>
      </c>
      <c r="FHV22" s="179" t="s">
        <v>168</v>
      </c>
      <c r="FHW22" s="179" t="s">
        <v>168</v>
      </c>
      <c r="FHX22" s="179" t="s">
        <v>168</v>
      </c>
      <c r="FHY22" s="179" t="s">
        <v>168</v>
      </c>
      <c r="FHZ22" s="179" t="s">
        <v>168</v>
      </c>
      <c r="FIA22" s="179" t="s">
        <v>168</v>
      </c>
      <c r="FIB22" s="179" t="s">
        <v>168</v>
      </c>
      <c r="FIC22" s="179" t="s">
        <v>168</v>
      </c>
      <c r="FID22" s="179" t="s">
        <v>168</v>
      </c>
      <c r="FIE22" s="179" t="s">
        <v>168</v>
      </c>
      <c r="FIF22" s="179" t="s">
        <v>168</v>
      </c>
      <c r="FIG22" s="179" t="s">
        <v>168</v>
      </c>
      <c r="FIH22" s="179" t="s">
        <v>168</v>
      </c>
      <c r="FII22" s="179" t="s">
        <v>168</v>
      </c>
      <c r="FIJ22" s="179" t="s">
        <v>168</v>
      </c>
      <c r="FIK22" s="179" t="s">
        <v>168</v>
      </c>
      <c r="FIL22" s="179" t="s">
        <v>168</v>
      </c>
      <c r="FIM22" s="179" t="s">
        <v>168</v>
      </c>
      <c r="FIN22" s="179" t="s">
        <v>168</v>
      </c>
      <c r="FIO22" s="179" t="s">
        <v>168</v>
      </c>
      <c r="FIP22" s="179" t="s">
        <v>168</v>
      </c>
      <c r="FIQ22" s="179" t="s">
        <v>168</v>
      </c>
      <c r="FIR22" s="179" t="s">
        <v>168</v>
      </c>
      <c r="FIS22" s="179" t="s">
        <v>168</v>
      </c>
      <c r="FIT22" s="179" t="s">
        <v>168</v>
      </c>
      <c r="FIU22" s="179" t="s">
        <v>168</v>
      </c>
      <c r="FIV22" s="179" t="s">
        <v>168</v>
      </c>
      <c r="FIW22" s="179" t="s">
        <v>168</v>
      </c>
      <c r="FIX22" s="179" t="s">
        <v>168</v>
      </c>
      <c r="FIY22" s="179" t="s">
        <v>168</v>
      </c>
      <c r="FIZ22" s="179" t="s">
        <v>168</v>
      </c>
      <c r="FJA22" s="179" t="s">
        <v>168</v>
      </c>
      <c r="FJB22" s="179" t="s">
        <v>168</v>
      </c>
      <c r="FJC22" s="179" t="s">
        <v>168</v>
      </c>
      <c r="FJD22" s="179" t="s">
        <v>168</v>
      </c>
      <c r="FJE22" s="179" t="s">
        <v>168</v>
      </c>
      <c r="FJF22" s="179" t="s">
        <v>168</v>
      </c>
      <c r="FJG22" s="179" t="s">
        <v>168</v>
      </c>
      <c r="FJH22" s="179" t="s">
        <v>168</v>
      </c>
      <c r="FJI22" s="179" t="s">
        <v>168</v>
      </c>
      <c r="FJJ22" s="179" t="s">
        <v>168</v>
      </c>
      <c r="FJK22" s="179" t="s">
        <v>168</v>
      </c>
      <c r="FJL22" s="179" t="s">
        <v>168</v>
      </c>
      <c r="FJM22" s="179" t="s">
        <v>168</v>
      </c>
      <c r="FJN22" s="179" t="s">
        <v>168</v>
      </c>
      <c r="FJO22" s="179" t="s">
        <v>168</v>
      </c>
      <c r="FJP22" s="179" t="s">
        <v>168</v>
      </c>
      <c r="FJQ22" s="179" t="s">
        <v>168</v>
      </c>
      <c r="FJR22" s="179" t="s">
        <v>168</v>
      </c>
      <c r="FJS22" s="179" t="s">
        <v>168</v>
      </c>
      <c r="FJT22" s="179" t="s">
        <v>168</v>
      </c>
      <c r="FJU22" s="179" t="s">
        <v>168</v>
      </c>
      <c r="FJV22" s="179" t="s">
        <v>168</v>
      </c>
      <c r="FJW22" s="179" t="s">
        <v>168</v>
      </c>
      <c r="FJX22" s="179" t="s">
        <v>168</v>
      </c>
      <c r="FJY22" s="179" t="s">
        <v>168</v>
      </c>
      <c r="FJZ22" s="179" t="s">
        <v>168</v>
      </c>
      <c r="FKA22" s="179" t="s">
        <v>168</v>
      </c>
      <c r="FKB22" s="179" t="s">
        <v>168</v>
      </c>
      <c r="FKC22" s="179" t="s">
        <v>168</v>
      </c>
      <c r="FKD22" s="179" t="s">
        <v>168</v>
      </c>
      <c r="FKE22" s="179" t="s">
        <v>168</v>
      </c>
      <c r="FKF22" s="179" t="s">
        <v>168</v>
      </c>
      <c r="FKG22" s="179" t="s">
        <v>168</v>
      </c>
      <c r="FKH22" s="179" t="s">
        <v>168</v>
      </c>
      <c r="FKI22" s="179" t="s">
        <v>168</v>
      </c>
      <c r="FKJ22" s="179" t="s">
        <v>168</v>
      </c>
      <c r="FKK22" s="179" t="s">
        <v>168</v>
      </c>
      <c r="FKL22" s="179" t="s">
        <v>168</v>
      </c>
      <c r="FKM22" s="179" t="s">
        <v>168</v>
      </c>
      <c r="FKN22" s="179" t="s">
        <v>168</v>
      </c>
      <c r="FKO22" s="179" t="s">
        <v>168</v>
      </c>
      <c r="FKP22" s="179" t="s">
        <v>168</v>
      </c>
      <c r="FKQ22" s="179" t="s">
        <v>168</v>
      </c>
      <c r="FKR22" s="179" t="s">
        <v>168</v>
      </c>
      <c r="FKS22" s="179" t="s">
        <v>168</v>
      </c>
      <c r="FKT22" s="179" t="s">
        <v>168</v>
      </c>
      <c r="FKU22" s="179" t="s">
        <v>168</v>
      </c>
      <c r="FKV22" s="179" t="s">
        <v>168</v>
      </c>
      <c r="FKW22" s="179" t="s">
        <v>168</v>
      </c>
      <c r="FKX22" s="179" t="s">
        <v>168</v>
      </c>
      <c r="FKY22" s="179" t="s">
        <v>168</v>
      </c>
      <c r="FKZ22" s="179" t="s">
        <v>168</v>
      </c>
      <c r="FLA22" s="179" t="s">
        <v>168</v>
      </c>
      <c r="FLB22" s="179" t="s">
        <v>168</v>
      </c>
      <c r="FLC22" s="179" t="s">
        <v>168</v>
      </c>
      <c r="FLD22" s="179" t="s">
        <v>168</v>
      </c>
      <c r="FLE22" s="179" t="s">
        <v>168</v>
      </c>
      <c r="FLF22" s="179" t="s">
        <v>168</v>
      </c>
      <c r="FLG22" s="179" t="s">
        <v>168</v>
      </c>
      <c r="FLH22" s="179" t="s">
        <v>168</v>
      </c>
      <c r="FLI22" s="179" t="s">
        <v>168</v>
      </c>
      <c r="FLJ22" s="179" t="s">
        <v>168</v>
      </c>
      <c r="FLK22" s="179" t="s">
        <v>168</v>
      </c>
      <c r="FLL22" s="179" t="s">
        <v>168</v>
      </c>
      <c r="FLM22" s="179" t="s">
        <v>168</v>
      </c>
      <c r="FLN22" s="179" t="s">
        <v>168</v>
      </c>
      <c r="FLO22" s="179" t="s">
        <v>168</v>
      </c>
      <c r="FLP22" s="179" t="s">
        <v>168</v>
      </c>
      <c r="FLQ22" s="179" t="s">
        <v>168</v>
      </c>
      <c r="FLR22" s="179" t="s">
        <v>168</v>
      </c>
      <c r="FLS22" s="179" t="s">
        <v>168</v>
      </c>
      <c r="FLT22" s="179" t="s">
        <v>168</v>
      </c>
      <c r="FLU22" s="179" t="s">
        <v>168</v>
      </c>
      <c r="FLV22" s="179" t="s">
        <v>168</v>
      </c>
      <c r="FLW22" s="179" t="s">
        <v>168</v>
      </c>
      <c r="FLX22" s="179" t="s">
        <v>168</v>
      </c>
      <c r="FLY22" s="179" t="s">
        <v>168</v>
      </c>
      <c r="FLZ22" s="179" t="s">
        <v>168</v>
      </c>
      <c r="FMA22" s="179" t="s">
        <v>168</v>
      </c>
      <c r="FMB22" s="179" t="s">
        <v>168</v>
      </c>
      <c r="FMC22" s="179" t="s">
        <v>168</v>
      </c>
      <c r="FMD22" s="179" t="s">
        <v>168</v>
      </c>
      <c r="FME22" s="179" t="s">
        <v>168</v>
      </c>
      <c r="FMF22" s="179" t="s">
        <v>168</v>
      </c>
      <c r="FMG22" s="179" t="s">
        <v>168</v>
      </c>
      <c r="FMH22" s="179" t="s">
        <v>168</v>
      </c>
      <c r="FMI22" s="179" t="s">
        <v>168</v>
      </c>
      <c r="FMJ22" s="179" t="s">
        <v>168</v>
      </c>
      <c r="FMK22" s="179" t="s">
        <v>168</v>
      </c>
      <c r="FML22" s="179" t="s">
        <v>168</v>
      </c>
      <c r="FMM22" s="179" t="s">
        <v>168</v>
      </c>
      <c r="FMN22" s="179" t="s">
        <v>168</v>
      </c>
      <c r="FMO22" s="179" t="s">
        <v>168</v>
      </c>
      <c r="FMP22" s="179" t="s">
        <v>168</v>
      </c>
      <c r="FMQ22" s="179" t="s">
        <v>168</v>
      </c>
      <c r="FMR22" s="179" t="s">
        <v>168</v>
      </c>
      <c r="FMS22" s="179" t="s">
        <v>168</v>
      </c>
      <c r="FMT22" s="179" t="s">
        <v>168</v>
      </c>
      <c r="FMU22" s="179" t="s">
        <v>168</v>
      </c>
      <c r="FMV22" s="179" t="s">
        <v>168</v>
      </c>
      <c r="FMW22" s="179" t="s">
        <v>168</v>
      </c>
      <c r="FMX22" s="179" t="s">
        <v>168</v>
      </c>
      <c r="FMY22" s="179" t="s">
        <v>168</v>
      </c>
      <c r="FMZ22" s="179" t="s">
        <v>168</v>
      </c>
      <c r="FNA22" s="179" t="s">
        <v>168</v>
      </c>
      <c r="FNB22" s="179" t="s">
        <v>168</v>
      </c>
      <c r="FNC22" s="179" t="s">
        <v>168</v>
      </c>
      <c r="FND22" s="179" t="s">
        <v>168</v>
      </c>
      <c r="FNE22" s="179" t="s">
        <v>168</v>
      </c>
      <c r="FNF22" s="179" t="s">
        <v>168</v>
      </c>
      <c r="FNG22" s="179" t="s">
        <v>168</v>
      </c>
      <c r="FNH22" s="179" t="s">
        <v>168</v>
      </c>
      <c r="FNI22" s="179" t="s">
        <v>168</v>
      </c>
      <c r="FNJ22" s="179" t="s">
        <v>168</v>
      </c>
      <c r="FNK22" s="179" t="s">
        <v>168</v>
      </c>
      <c r="FNL22" s="179" t="s">
        <v>168</v>
      </c>
      <c r="FNM22" s="179" t="s">
        <v>168</v>
      </c>
      <c r="FNN22" s="179" t="s">
        <v>168</v>
      </c>
      <c r="FNO22" s="179" t="s">
        <v>168</v>
      </c>
      <c r="FNP22" s="179" t="s">
        <v>168</v>
      </c>
      <c r="FNQ22" s="179" t="s">
        <v>168</v>
      </c>
      <c r="FNR22" s="179" t="s">
        <v>168</v>
      </c>
      <c r="FNS22" s="179" t="s">
        <v>168</v>
      </c>
      <c r="FNT22" s="179" t="s">
        <v>168</v>
      </c>
      <c r="FNU22" s="179" t="s">
        <v>168</v>
      </c>
      <c r="FNV22" s="179" t="s">
        <v>168</v>
      </c>
      <c r="FNW22" s="179" t="s">
        <v>168</v>
      </c>
      <c r="FNX22" s="179" t="s">
        <v>168</v>
      </c>
      <c r="FNY22" s="179" t="s">
        <v>168</v>
      </c>
      <c r="FNZ22" s="179" t="s">
        <v>168</v>
      </c>
      <c r="FOA22" s="179" t="s">
        <v>168</v>
      </c>
      <c r="FOB22" s="179" t="s">
        <v>168</v>
      </c>
      <c r="FOC22" s="179" t="s">
        <v>168</v>
      </c>
      <c r="FOD22" s="179" t="s">
        <v>168</v>
      </c>
      <c r="FOE22" s="179" t="s">
        <v>168</v>
      </c>
      <c r="FOF22" s="179" t="s">
        <v>168</v>
      </c>
      <c r="FOG22" s="179" t="s">
        <v>168</v>
      </c>
      <c r="FOH22" s="179" t="s">
        <v>168</v>
      </c>
      <c r="FOI22" s="179" t="s">
        <v>168</v>
      </c>
      <c r="FOJ22" s="179" t="s">
        <v>168</v>
      </c>
      <c r="FOK22" s="179" t="s">
        <v>168</v>
      </c>
      <c r="FOL22" s="179" t="s">
        <v>168</v>
      </c>
      <c r="FOM22" s="179" t="s">
        <v>168</v>
      </c>
      <c r="FON22" s="179" t="s">
        <v>168</v>
      </c>
      <c r="FOO22" s="179" t="s">
        <v>168</v>
      </c>
      <c r="FOP22" s="179" t="s">
        <v>168</v>
      </c>
      <c r="FOQ22" s="179" t="s">
        <v>168</v>
      </c>
      <c r="FOR22" s="179" t="s">
        <v>168</v>
      </c>
      <c r="FOS22" s="179" t="s">
        <v>168</v>
      </c>
      <c r="FOT22" s="179" t="s">
        <v>168</v>
      </c>
      <c r="FOU22" s="179" t="s">
        <v>168</v>
      </c>
      <c r="FOV22" s="179" t="s">
        <v>168</v>
      </c>
      <c r="FOW22" s="179" t="s">
        <v>168</v>
      </c>
      <c r="FOX22" s="179" t="s">
        <v>168</v>
      </c>
      <c r="FOY22" s="179" t="s">
        <v>168</v>
      </c>
      <c r="FOZ22" s="179" t="s">
        <v>168</v>
      </c>
      <c r="FPA22" s="179" t="s">
        <v>168</v>
      </c>
      <c r="FPB22" s="179" t="s">
        <v>168</v>
      </c>
      <c r="FPC22" s="179" t="s">
        <v>168</v>
      </c>
      <c r="FPD22" s="179" t="s">
        <v>168</v>
      </c>
      <c r="FPE22" s="179" t="s">
        <v>168</v>
      </c>
      <c r="FPF22" s="179" t="s">
        <v>168</v>
      </c>
      <c r="FPG22" s="179" t="s">
        <v>168</v>
      </c>
      <c r="FPH22" s="179" t="s">
        <v>168</v>
      </c>
      <c r="FPI22" s="179" t="s">
        <v>168</v>
      </c>
      <c r="FPJ22" s="179" t="s">
        <v>168</v>
      </c>
      <c r="FPK22" s="179" t="s">
        <v>168</v>
      </c>
      <c r="FPL22" s="179" t="s">
        <v>168</v>
      </c>
      <c r="FPM22" s="179" t="s">
        <v>168</v>
      </c>
      <c r="FPN22" s="179" t="s">
        <v>168</v>
      </c>
      <c r="FPO22" s="179" t="s">
        <v>168</v>
      </c>
      <c r="FPP22" s="179" t="s">
        <v>168</v>
      </c>
      <c r="FPQ22" s="179" t="s">
        <v>168</v>
      </c>
      <c r="FPR22" s="179" t="s">
        <v>168</v>
      </c>
      <c r="FPS22" s="179" t="s">
        <v>168</v>
      </c>
      <c r="FPT22" s="179" t="s">
        <v>168</v>
      </c>
      <c r="FPU22" s="179" t="s">
        <v>168</v>
      </c>
      <c r="FPV22" s="179" t="s">
        <v>168</v>
      </c>
      <c r="FPW22" s="179" t="s">
        <v>168</v>
      </c>
      <c r="FPX22" s="179" t="s">
        <v>168</v>
      </c>
      <c r="FPY22" s="179" t="s">
        <v>168</v>
      </c>
      <c r="FPZ22" s="179" t="s">
        <v>168</v>
      </c>
      <c r="FQA22" s="179" t="s">
        <v>168</v>
      </c>
      <c r="FQB22" s="179" t="s">
        <v>168</v>
      </c>
      <c r="FQC22" s="179" t="s">
        <v>168</v>
      </c>
      <c r="FQD22" s="179" t="s">
        <v>168</v>
      </c>
      <c r="FQE22" s="179" t="s">
        <v>168</v>
      </c>
      <c r="FQF22" s="179" t="s">
        <v>168</v>
      </c>
      <c r="FQG22" s="179" t="s">
        <v>168</v>
      </c>
      <c r="FQH22" s="179" t="s">
        <v>168</v>
      </c>
      <c r="FQI22" s="179" t="s">
        <v>168</v>
      </c>
      <c r="FQJ22" s="179" t="s">
        <v>168</v>
      </c>
      <c r="FQK22" s="179" t="s">
        <v>168</v>
      </c>
      <c r="FQL22" s="179" t="s">
        <v>168</v>
      </c>
      <c r="FQM22" s="179" t="s">
        <v>168</v>
      </c>
      <c r="FQN22" s="179" t="s">
        <v>168</v>
      </c>
      <c r="FQO22" s="179" t="s">
        <v>168</v>
      </c>
      <c r="FQP22" s="179" t="s">
        <v>168</v>
      </c>
      <c r="FQQ22" s="179" t="s">
        <v>168</v>
      </c>
      <c r="FQR22" s="179" t="s">
        <v>168</v>
      </c>
      <c r="FQS22" s="179" t="s">
        <v>168</v>
      </c>
      <c r="FQT22" s="179" t="s">
        <v>168</v>
      </c>
      <c r="FQU22" s="179" t="s">
        <v>168</v>
      </c>
      <c r="FQV22" s="179" t="s">
        <v>168</v>
      </c>
      <c r="FQW22" s="179" t="s">
        <v>168</v>
      </c>
      <c r="FQX22" s="179" t="s">
        <v>168</v>
      </c>
      <c r="FQY22" s="179" t="s">
        <v>168</v>
      </c>
      <c r="FQZ22" s="179" t="s">
        <v>168</v>
      </c>
      <c r="FRA22" s="179" t="s">
        <v>168</v>
      </c>
      <c r="FRB22" s="179" t="s">
        <v>168</v>
      </c>
      <c r="FRC22" s="179" t="s">
        <v>168</v>
      </c>
      <c r="FRD22" s="179" t="s">
        <v>168</v>
      </c>
      <c r="FRE22" s="179" t="s">
        <v>168</v>
      </c>
      <c r="FRF22" s="179" t="s">
        <v>168</v>
      </c>
      <c r="FRG22" s="179" t="s">
        <v>168</v>
      </c>
      <c r="FRH22" s="179" t="s">
        <v>168</v>
      </c>
      <c r="FRI22" s="179" t="s">
        <v>168</v>
      </c>
      <c r="FRJ22" s="179" t="s">
        <v>168</v>
      </c>
      <c r="FRK22" s="179" t="s">
        <v>168</v>
      </c>
      <c r="FRL22" s="179" t="s">
        <v>168</v>
      </c>
      <c r="FRM22" s="179" t="s">
        <v>168</v>
      </c>
      <c r="FRN22" s="179" t="s">
        <v>168</v>
      </c>
      <c r="FRO22" s="179" t="s">
        <v>168</v>
      </c>
      <c r="FRP22" s="179" t="s">
        <v>168</v>
      </c>
      <c r="FRQ22" s="179" t="s">
        <v>168</v>
      </c>
      <c r="FRR22" s="179" t="s">
        <v>168</v>
      </c>
      <c r="FRS22" s="179" t="s">
        <v>168</v>
      </c>
      <c r="FRT22" s="179" t="s">
        <v>168</v>
      </c>
      <c r="FRU22" s="179" t="s">
        <v>168</v>
      </c>
      <c r="FRV22" s="179" t="s">
        <v>168</v>
      </c>
      <c r="FRW22" s="179" t="s">
        <v>168</v>
      </c>
      <c r="FRX22" s="179" t="s">
        <v>168</v>
      </c>
      <c r="FRY22" s="179" t="s">
        <v>168</v>
      </c>
      <c r="FRZ22" s="179" t="s">
        <v>168</v>
      </c>
      <c r="FSA22" s="179" t="s">
        <v>168</v>
      </c>
      <c r="FSB22" s="179" t="s">
        <v>168</v>
      </c>
      <c r="FSC22" s="179" t="s">
        <v>168</v>
      </c>
      <c r="FSD22" s="179" t="s">
        <v>168</v>
      </c>
      <c r="FSE22" s="179" t="s">
        <v>168</v>
      </c>
      <c r="FSF22" s="179" t="s">
        <v>168</v>
      </c>
      <c r="FSG22" s="179" t="s">
        <v>168</v>
      </c>
      <c r="FSH22" s="179" t="s">
        <v>168</v>
      </c>
      <c r="FSI22" s="179" t="s">
        <v>168</v>
      </c>
      <c r="FSJ22" s="179" t="s">
        <v>168</v>
      </c>
      <c r="FSK22" s="179" t="s">
        <v>168</v>
      </c>
      <c r="FSL22" s="179" t="s">
        <v>168</v>
      </c>
      <c r="FSM22" s="179" t="s">
        <v>168</v>
      </c>
      <c r="FSN22" s="179" t="s">
        <v>168</v>
      </c>
      <c r="FSO22" s="179" t="s">
        <v>168</v>
      </c>
      <c r="FSP22" s="179" t="s">
        <v>168</v>
      </c>
      <c r="FSQ22" s="179" t="s">
        <v>168</v>
      </c>
      <c r="FSR22" s="179" t="s">
        <v>168</v>
      </c>
      <c r="FSS22" s="179" t="s">
        <v>168</v>
      </c>
      <c r="FST22" s="179" t="s">
        <v>168</v>
      </c>
      <c r="FSU22" s="179" t="s">
        <v>168</v>
      </c>
      <c r="FSV22" s="179" t="s">
        <v>168</v>
      </c>
      <c r="FSW22" s="179" t="s">
        <v>168</v>
      </c>
      <c r="FSX22" s="179" t="s">
        <v>168</v>
      </c>
      <c r="FSY22" s="179" t="s">
        <v>168</v>
      </c>
      <c r="FSZ22" s="179" t="s">
        <v>168</v>
      </c>
      <c r="FTA22" s="179" t="s">
        <v>168</v>
      </c>
      <c r="FTB22" s="179" t="s">
        <v>168</v>
      </c>
      <c r="FTC22" s="179" t="s">
        <v>168</v>
      </c>
      <c r="FTD22" s="179" t="s">
        <v>168</v>
      </c>
      <c r="FTE22" s="179" t="s">
        <v>168</v>
      </c>
      <c r="FTF22" s="179" t="s">
        <v>168</v>
      </c>
      <c r="FTG22" s="179" t="s">
        <v>168</v>
      </c>
      <c r="FTH22" s="179" t="s">
        <v>168</v>
      </c>
      <c r="FTI22" s="179" t="s">
        <v>168</v>
      </c>
      <c r="FTJ22" s="179" t="s">
        <v>168</v>
      </c>
      <c r="FTK22" s="179" t="s">
        <v>168</v>
      </c>
      <c r="FTL22" s="179" t="s">
        <v>168</v>
      </c>
      <c r="FTM22" s="179" t="s">
        <v>168</v>
      </c>
      <c r="FTN22" s="179" t="s">
        <v>168</v>
      </c>
      <c r="FTO22" s="179" t="s">
        <v>168</v>
      </c>
      <c r="FTP22" s="179" t="s">
        <v>168</v>
      </c>
      <c r="FTQ22" s="179" t="s">
        <v>168</v>
      </c>
      <c r="FTR22" s="179" t="s">
        <v>168</v>
      </c>
      <c r="FTS22" s="179" t="s">
        <v>168</v>
      </c>
      <c r="FTT22" s="179" t="s">
        <v>168</v>
      </c>
      <c r="FTU22" s="179" t="s">
        <v>168</v>
      </c>
      <c r="FTV22" s="179" t="s">
        <v>168</v>
      </c>
      <c r="FTW22" s="179" t="s">
        <v>168</v>
      </c>
      <c r="FTX22" s="179" t="s">
        <v>168</v>
      </c>
      <c r="FTY22" s="179" t="s">
        <v>168</v>
      </c>
      <c r="FTZ22" s="179" t="s">
        <v>168</v>
      </c>
      <c r="FUA22" s="179" t="s">
        <v>168</v>
      </c>
      <c r="FUB22" s="179" t="s">
        <v>168</v>
      </c>
      <c r="FUC22" s="179" t="s">
        <v>168</v>
      </c>
      <c r="FUD22" s="179" t="s">
        <v>168</v>
      </c>
      <c r="FUE22" s="179" t="s">
        <v>168</v>
      </c>
      <c r="FUF22" s="179" t="s">
        <v>168</v>
      </c>
      <c r="FUG22" s="179" t="s">
        <v>168</v>
      </c>
      <c r="FUH22" s="179" t="s">
        <v>168</v>
      </c>
      <c r="FUI22" s="179" t="s">
        <v>168</v>
      </c>
      <c r="FUJ22" s="179" t="s">
        <v>168</v>
      </c>
      <c r="FUK22" s="179" t="s">
        <v>168</v>
      </c>
      <c r="FUL22" s="179" t="s">
        <v>168</v>
      </c>
      <c r="FUM22" s="179" t="s">
        <v>168</v>
      </c>
      <c r="FUN22" s="179" t="s">
        <v>168</v>
      </c>
      <c r="FUO22" s="179" t="s">
        <v>168</v>
      </c>
      <c r="FUP22" s="179" t="s">
        <v>168</v>
      </c>
      <c r="FUQ22" s="179" t="s">
        <v>168</v>
      </c>
      <c r="FUR22" s="179" t="s">
        <v>168</v>
      </c>
      <c r="FUS22" s="179" t="s">
        <v>168</v>
      </c>
      <c r="FUT22" s="179" t="s">
        <v>168</v>
      </c>
      <c r="FUU22" s="179" t="s">
        <v>168</v>
      </c>
      <c r="FUV22" s="179" t="s">
        <v>168</v>
      </c>
      <c r="FUW22" s="179" t="s">
        <v>168</v>
      </c>
      <c r="FUX22" s="179" t="s">
        <v>168</v>
      </c>
      <c r="FUY22" s="179" t="s">
        <v>168</v>
      </c>
      <c r="FUZ22" s="179" t="s">
        <v>168</v>
      </c>
      <c r="FVA22" s="179" t="s">
        <v>168</v>
      </c>
      <c r="FVB22" s="179" t="s">
        <v>168</v>
      </c>
      <c r="FVC22" s="179" t="s">
        <v>168</v>
      </c>
      <c r="FVD22" s="179" t="s">
        <v>168</v>
      </c>
      <c r="FVE22" s="179" t="s">
        <v>168</v>
      </c>
      <c r="FVF22" s="179" t="s">
        <v>168</v>
      </c>
      <c r="FVG22" s="179" t="s">
        <v>168</v>
      </c>
      <c r="FVH22" s="179" t="s">
        <v>168</v>
      </c>
      <c r="FVI22" s="179" t="s">
        <v>168</v>
      </c>
      <c r="FVJ22" s="179" t="s">
        <v>168</v>
      </c>
      <c r="FVK22" s="179" t="s">
        <v>168</v>
      </c>
      <c r="FVL22" s="179" t="s">
        <v>168</v>
      </c>
      <c r="FVM22" s="179" t="s">
        <v>168</v>
      </c>
      <c r="FVN22" s="179" t="s">
        <v>168</v>
      </c>
      <c r="FVO22" s="179" t="s">
        <v>168</v>
      </c>
      <c r="FVP22" s="179" t="s">
        <v>168</v>
      </c>
      <c r="FVQ22" s="179" t="s">
        <v>168</v>
      </c>
      <c r="FVR22" s="179" t="s">
        <v>168</v>
      </c>
      <c r="FVS22" s="179" t="s">
        <v>168</v>
      </c>
      <c r="FVT22" s="179" t="s">
        <v>168</v>
      </c>
      <c r="FVU22" s="179" t="s">
        <v>168</v>
      </c>
      <c r="FVV22" s="179" t="s">
        <v>168</v>
      </c>
      <c r="FVW22" s="179" t="s">
        <v>168</v>
      </c>
      <c r="FVX22" s="179" t="s">
        <v>168</v>
      </c>
      <c r="FVY22" s="179" t="s">
        <v>168</v>
      </c>
      <c r="FVZ22" s="179" t="s">
        <v>168</v>
      </c>
      <c r="FWA22" s="179" t="s">
        <v>168</v>
      </c>
      <c r="FWB22" s="179" t="s">
        <v>168</v>
      </c>
      <c r="FWC22" s="179" t="s">
        <v>168</v>
      </c>
      <c r="FWD22" s="179" t="s">
        <v>168</v>
      </c>
      <c r="FWE22" s="179" t="s">
        <v>168</v>
      </c>
      <c r="FWF22" s="179" t="s">
        <v>168</v>
      </c>
      <c r="FWG22" s="179" t="s">
        <v>168</v>
      </c>
      <c r="FWH22" s="179" t="s">
        <v>168</v>
      </c>
      <c r="FWI22" s="179" t="s">
        <v>168</v>
      </c>
      <c r="FWJ22" s="179" t="s">
        <v>168</v>
      </c>
      <c r="FWK22" s="179" t="s">
        <v>168</v>
      </c>
      <c r="FWL22" s="179" t="s">
        <v>168</v>
      </c>
      <c r="FWM22" s="179" t="s">
        <v>168</v>
      </c>
      <c r="FWN22" s="179" t="s">
        <v>168</v>
      </c>
      <c r="FWO22" s="179" t="s">
        <v>168</v>
      </c>
      <c r="FWP22" s="179" t="s">
        <v>168</v>
      </c>
      <c r="FWQ22" s="179" t="s">
        <v>168</v>
      </c>
      <c r="FWR22" s="179" t="s">
        <v>168</v>
      </c>
      <c r="FWS22" s="179" t="s">
        <v>168</v>
      </c>
      <c r="FWT22" s="179" t="s">
        <v>168</v>
      </c>
      <c r="FWU22" s="179" t="s">
        <v>168</v>
      </c>
      <c r="FWV22" s="179" t="s">
        <v>168</v>
      </c>
      <c r="FWW22" s="179" t="s">
        <v>168</v>
      </c>
      <c r="FWX22" s="179" t="s">
        <v>168</v>
      </c>
      <c r="FWY22" s="179" t="s">
        <v>168</v>
      </c>
      <c r="FWZ22" s="179" t="s">
        <v>168</v>
      </c>
      <c r="FXA22" s="179" t="s">
        <v>168</v>
      </c>
      <c r="FXB22" s="179" t="s">
        <v>168</v>
      </c>
      <c r="FXC22" s="179" t="s">
        <v>168</v>
      </c>
      <c r="FXD22" s="179" t="s">
        <v>168</v>
      </c>
      <c r="FXE22" s="179" t="s">
        <v>168</v>
      </c>
      <c r="FXF22" s="179" t="s">
        <v>168</v>
      </c>
      <c r="FXG22" s="179" t="s">
        <v>168</v>
      </c>
      <c r="FXH22" s="179" t="s">
        <v>168</v>
      </c>
      <c r="FXI22" s="179" t="s">
        <v>168</v>
      </c>
      <c r="FXJ22" s="179" t="s">
        <v>168</v>
      </c>
      <c r="FXK22" s="179" t="s">
        <v>168</v>
      </c>
      <c r="FXL22" s="179" t="s">
        <v>168</v>
      </c>
      <c r="FXM22" s="179" t="s">
        <v>168</v>
      </c>
      <c r="FXN22" s="179" t="s">
        <v>168</v>
      </c>
      <c r="FXO22" s="179" t="s">
        <v>168</v>
      </c>
      <c r="FXP22" s="179" t="s">
        <v>168</v>
      </c>
      <c r="FXQ22" s="179" t="s">
        <v>168</v>
      </c>
      <c r="FXR22" s="179" t="s">
        <v>168</v>
      </c>
      <c r="FXS22" s="179" t="s">
        <v>168</v>
      </c>
      <c r="FXT22" s="179" t="s">
        <v>168</v>
      </c>
      <c r="FXU22" s="179" t="s">
        <v>168</v>
      </c>
      <c r="FXV22" s="179" t="s">
        <v>168</v>
      </c>
      <c r="FXW22" s="179" t="s">
        <v>168</v>
      </c>
      <c r="FXX22" s="179" t="s">
        <v>168</v>
      </c>
      <c r="FXY22" s="179" t="s">
        <v>168</v>
      </c>
      <c r="FXZ22" s="179" t="s">
        <v>168</v>
      </c>
      <c r="FYA22" s="179" t="s">
        <v>168</v>
      </c>
      <c r="FYB22" s="179" t="s">
        <v>168</v>
      </c>
      <c r="FYC22" s="179" t="s">
        <v>168</v>
      </c>
      <c r="FYD22" s="179" t="s">
        <v>168</v>
      </c>
      <c r="FYE22" s="179" t="s">
        <v>168</v>
      </c>
      <c r="FYF22" s="179" t="s">
        <v>168</v>
      </c>
      <c r="FYG22" s="179" t="s">
        <v>168</v>
      </c>
      <c r="FYH22" s="179" t="s">
        <v>168</v>
      </c>
      <c r="FYI22" s="179" t="s">
        <v>168</v>
      </c>
      <c r="FYJ22" s="179" t="s">
        <v>168</v>
      </c>
      <c r="FYK22" s="179" t="s">
        <v>168</v>
      </c>
      <c r="FYL22" s="179" t="s">
        <v>168</v>
      </c>
      <c r="FYM22" s="179" t="s">
        <v>168</v>
      </c>
      <c r="FYN22" s="179" t="s">
        <v>168</v>
      </c>
      <c r="FYO22" s="179" t="s">
        <v>168</v>
      </c>
      <c r="FYP22" s="179" t="s">
        <v>168</v>
      </c>
      <c r="FYQ22" s="179" t="s">
        <v>168</v>
      </c>
      <c r="FYR22" s="179" t="s">
        <v>168</v>
      </c>
      <c r="FYS22" s="179" t="s">
        <v>168</v>
      </c>
      <c r="FYT22" s="179" t="s">
        <v>168</v>
      </c>
      <c r="FYU22" s="179" t="s">
        <v>168</v>
      </c>
      <c r="FYV22" s="179" t="s">
        <v>168</v>
      </c>
      <c r="FYW22" s="179" t="s">
        <v>168</v>
      </c>
      <c r="FYX22" s="179" t="s">
        <v>168</v>
      </c>
      <c r="FYY22" s="179" t="s">
        <v>168</v>
      </c>
      <c r="FYZ22" s="179" t="s">
        <v>168</v>
      </c>
      <c r="FZA22" s="179" t="s">
        <v>168</v>
      </c>
      <c r="FZB22" s="179" t="s">
        <v>168</v>
      </c>
      <c r="FZC22" s="179" t="s">
        <v>168</v>
      </c>
      <c r="FZD22" s="179" t="s">
        <v>168</v>
      </c>
      <c r="FZE22" s="179" t="s">
        <v>168</v>
      </c>
      <c r="FZF22" s="179" t="s">
        <v>168</v>
      </c>
      <c r="FZG22" s="179" t="s">
        <v>168</v>
      </c>
      <c r="FZH22" s="179" t="s">
        <v>168</v>
      </c>
      <c r="FZI22" s="179" t="s">
        <v>168</v>
      </c>
      <c r="FZJ22" s="179" t="s">
        <v>168</v>
      </c>
      <c r="FZK22" s="179" t="s">
        <v>168</v>
      </c>
      <c r="FZL22" s="179" t="s">
        <v>168</v>
      </c>
      <c r="FZM22" s="179" t="s">
        <v>168</v>
      </c>
      <c r="FZN22" s="179" t="s">
        <v>168</v>
      </c>
      <c r="FZO22" s="179" t="s">
        <v>168</v>
      </c>
      <c r="FZP22" s="179" t="s">
        <v>168</v>
      </c>
      <c r="FZQ22" s="179" t="s">
        <v>168</v>
      </c>
      <c r="FZR22" s="179" t="s">
        <v>168</v>
      </c>
      <c r="FZS22" s="179" t="s">
        <v>168</v>
      </c>
      <c r="FZT22" s="179" t="s">
        <v>168</v>
      </c>
      <c r="FZU22" s="179" t="s">
        <v>168</v>
      </c>
      <c r="FZV22" s="179" t="s">
        <v>168</v>
      </c>
      <c r="FZW22" s="179" t="s">
        <v>168</v>
      </c>
      <c r="FZX22" s="179" t="s">
        <v>168</v>
      </c>
      <c r="FZY22" s="179" t="s">
        <v>168</v>
      </c>
      <c r="FZZ22" s="179" t="s">
        <v>168</v>
      </c>
      <c r="GAA22" s="179" t="s">
        <v>168</v>
      </c>
      <c r="GAB22" s="179" t="s">
        <v>168</v>
      </c>
      <c r="GAC22" s="179" t="s">
        <v>168</v>
      </c>
      <c r="GAD22" s="179" t="s">
        <v>168</v>
      </c>
      <c r="GAE22" s="179" t="s">
        <v>168</v>
      </c>
      <c r="GAF22" s="179" t="s">
        <v>168</v>
      </c>
      <c r="GAG22" s="179" t="s">
        <v>168</v>
      </c>
      <c r="GAH22" s="179" t="s">
        <v>168</v>
      </c>
      <c r="GAI22" s="179" t="s">
        <v>168</v>
      </c>
      <c r="GAJ22" s="179" t="s">
        <v>168</v>
      </c>
      <c r="GAK22" s="179" t="s">
        <v>168</v>
      </c>
      <c r="GAL22" s="179" t="s">
        <v>168</v>
      </c>
      <c r="GAM22" s="179" t="s">
        <v>168</v>
      </c>
      <c r="GAN22" s="179" t="s">
        <v>168</v>
      </c>
      <c r="GAO22" s="179" t="s">
        <v>168</v>
      </c>
      <c r="GAP22" s="179" t="s">
        <v>168</v>
      </c>
      <c r="GAQ22" s="179" t="s">
        <v>168</v>
      </c>
      <c r="GAR22" s="179" t="s">
        <v>168</v>
      </c>
      <c r="GAS22" s="179" t="s">
        <v>168</v>
      </c>
      <c r="GAT22" s="179" t="s">
        <v>168</v>
      </c>
      <c r="GAU22" s="179" t="s">
        <v>168</v>
      </c>
      <c r="GAV22" s="179" t="s">
        <v>168</v>
      </c>
      <c r="GAW22" s="179" t="s">
        <v>168</v>
      </c>
      <c r="GAX22" s="179" t="s">
        <v>168</v>
      </c>
      <c r="GAY22" s="179" t="s">
        <v>168</v>
      </c>
      <c r="GAZ22" s="179" t="s">
        <v>168</v>
      </c>
      <c r="GBA22" s="179" t="s">
        <v>168</v>
      </c>
      <c r="GBB22" s="179" t="s">
        <v>168</v>
      </c>
      <c r="GBC22" s="179" t="s">
        <v>168</v>
      </c>
      <c r="GBD22" s="179" t="s">
        <v>168</v>
      </c>
      <c r="GBE22" s="179" t="s">
        <v>168</v>
      </c>
      <c r="GBF22" s="179" t="s">
        <v>168</v>
      </c>
      <c r="GBG22" s="179" t="s">
        <v>168</v>
      </c>
      <c r="GBH22" s="179" t="s">
        <v>168</v>
      </c>
      <c r="GBI22" s="179" t="s">
        <v>168</v>
      </c>
      <c r="GBJ22" s="179" t="s">
        <v>168</v>
      </c>
      <c r="GBK22" s="179" t="s">
        <v>168</v>
      </c>
      <c r="GBL22" s="179" t="s">
        <v>168</v>
      </c>
      <c r="GBM22" s="179" t="s">
        <v>168</v>
      </c>
      <c r="GBN22" s="179" t="s">
        <v>168</v>
      </c>
      <c r="GBO22" s="179" t="s">
        <v>168</v>
      </c>
      <c r="GBP22" s="179" t="s">
        <v>168</v>
      </c>
      <c r="GBQ22" s="179" t="s">
        <v>168</v>
      </c>
      <c r="GBR22" s="179" t="s">
        <v>168</v>
      </c>
      <c r="GBS22" s="179" t="s">
        <v>168</v>
      </c>
      <c r="GBT22" s="179" t="s">
        <v>168</v>
      </c>
      <c r="GBU22" s="179" t="s">
        <v>168</v>
      </c>
      <c r="GBV22" s="179" t="s">
        <v>168</v>
      </c>
      <c r="GBW22" s="179" t="s">
        <v>168</v>
      </c>
      <c r="GBX22" s="179" t="s">
        <v>168</v>
      </c>
      <c r="GBY22" s="179" t="s">
        <v>168</v>
      </c>
      <c r="GBZ22" s="179" t="s">
        <v>168</v>
      </c>
      <c r="GCA22" s="179" t="s">
        <v>168</v>
      </c>
      <c r="GCB22" s="179" t="s">
        <v>168</v>
      </c>
      <c r="GCC22" s="179" t="s">
        <v>168</v>
      </c>
      <c r="GCD22" s="179" t="s">
        <v>168</v>
      </c>
      <c r="GCE22" s="179" t="s">
        <v>168</v>
      </c>
      <c r="GCF22" s="179" t="s">
        <v>168</v>
      </c>
      <c r="GCG22" s="179" t="s">
        <v>168</v>
      </c>
      <c r="GCH22" s="179" t="s">
        <v>168</v>
      </c>
      <c r="GCI22" s="179" t="s">
        <v>168</v>
      </c>
      <c r="GCJ22" s="179" t="s">
        <v>168</v>
      </c>
      <c r="GCK22" s="179" t="s">
        <v>168</v>
      </c>
      <c r="GCL22" s="179" t="s">
        <v>168</v>
      </c>
      <c r="GCM22" s="179" t="s">
        <v>168</v>
      </c>
      <c r="GCN22" s="179" t="s">
        <v>168</v>
      </c>
      <c r="GCO22" s="179" t="s">
        <v>168</v>
      </c>
      <c r="GCP22" s="179" t="s">
        <v>168</v>
      </c>
      <c r="GCQ22" s="179" t="s">
        <v>168</v>
      </c>
      <c r="GCR22" s="179" t="s">
        <v>168</v>
      </c>
      <c r="GCS22" s="179" t="s">
        <v>168</v>
      </c>
      <c r="GCT22" s="179" t="s">
        <v>168</v>
      </c>
      <c r="GCU22" s="179" t="s">
        <v>168</v>
      </c>
      <c r="GCV22" s="179" t="s">
        <v>168</v>
      </c>
      <c r="GCW22" s="179" t="s">
        <v>168</v>
      </c>
      <c r="GCX22" s="179" t="s">
        <v>168</v>
      </c>
      <c r="GCY22" s="179" t="s">
        <v>168</v>
      </c>
      <c r="GCZ22" s="179" t="s">
        <v>168</v>
      </c>
      <c r="GDA22" s="179" t="s">
        <v>168</v>
      </c>
      <c r="GDB22" s="179" t="s">
        <v>168</v>
      </c>
      <c r="GDC22" s="179" t="s">
        <v>168</v>
      </c>
      <c r="GDD22" s="179" t="s">
        <v>168</v>
      </c>
      <c r="GDE22" s="179" t="s">
        <v>168</v>
      </c>
      <c r="GDF22" s="179" t="s">
        <v>168</v>
      </c>
      <c r="GDG22" s="179" t="s">
        <v>168</v>
      </c>
      <c r="GDH22" s="179" t="s">
        <v>168</v>
      </c>
      <c r="GDI22" s="179" t="s">
        <v>168</v>
      </c>
      <c r="GDJ22" s="179" t="s">
        <v>168</v>
      </c>
      <c r="GDK22" s="179" t="s">
        <v>168</v>
      </c>
      <c r="GDL22" s="179" t="s">
        <v>168</v>
      </c>
      <c r="GDM22" s="179" t="s">
        <v>168</v>
      </c>
      <c r="GDN22" s="179" t="s">
        <v>168</v>
      </c>
      <c r="GDO22" s="179" t="s">
        <v>168</v>
      </c>
      <c r="GDP22" s="179" t="s">
        <v>168</v>
      </c>
      <c r="GDQ22" s="179" t="s">
        <v>168</v>
      </c>
      <c r="GDR22" s="179" t="s">
        <v>168</v>
      </c>
      <c r="GDS22" s="179" t="s">
        <v>168</v>
      </c>
      <c r="GDT22" s="179" t="s">
        <v>168</v>
      </c>
      <c r="GDU22" s="179" t="s">
        <v>168</v>
      </c>
      <c r="GDV22" s="179" t="s">
        <v>168</v>
      </c>
      <c r="GDW22" s="179" t="s">
        <v>168</v>
      </c>
      <c r="GDX22" s="179" t="s">
        <v>168</v>
      </c>
      <c r="GDY22" s="179" t="s">
        <v>168</v>
      </c>
      <c r="GDZ22" s="179" t="s">
        <v>168</v>
      </c>
      <c r="GEA22" s="179" t="s">
        <v>168</v>
      </c>
      <c r="GEB22" s="179" t="s">
        <v>168</v>
      </c>
      <c r="GEC22" s="179" t="s">
        <v>168</v>
      </c>
      <c r="GED22" s="179" t="s">
        <v>168</v>
      </c>
      <c r="GEE22" s="179" t="s">
        <v>168</v>
      </c>
      <c r="GEF22" s="179" t="s">
        <v>168</v>
      </c>
      <c r="GEG22" s="179" t="s">
        <v>168</v>
      </c>
      <c r="GEH22" s="179" t="s">
        <v>168</v>
      </c>
      <c r="GEI22" s="179" t="s">
        <v>168</v>
      </c>
      <c r="GEJ22" s="179" t="s">
        <v>168</v>
      </c>
      <c r="GEK22" s="179" t="s">
        <v>168</v>
      </c>
      <c r="GEL22" s="179" t="s">
        <v>168</v>
      </c>
      <c r="GEM22" s="179" t="s">
        <v>168</v>
      </c>
      <c r="GEN22" s="179" t="s">
        <v>168</v>
      </c>
      <c r="GEO22" s="179" t="s">
        <v>168</v>
      </c>
      <c r="GEP22" s="179" t="s">
        <v>168</v>
      </c>
      <c r="GEQ22" s="179" t="s">
        <v>168</v>
      </c>
      <c r="GER22" s="179" t="s">
        <v>168</v>
      </c>
      <c r="GES22" s="179" t="s">
        <v>168</v>
      </c>
      <c r="GET22" s="179" t="s">
        <v>168</v>
      </c>
      <c r="GEU22" s="179" t="s">
        <v>168</v>
      </c>
      <c r="GEV22" s="179" t="s">
        <v>168</v>
      </c>
      <c r="GEW22" s="179" t="s">
        <v>168</v>
      </c>
      <c r="GEX22" s="179" t="s">
        <v>168</v>
      </c>
      <c r="GEY22" s="179" t="s">
        <v>168</v>
      </c>
      <c r="GEZ22" s="179" t="s">
        <v>168</v>
      </c>
      <c r="GFA22" s="179" t="s">
        <v>168</v>
      </c>
      <c r="GFB22" s="179" t="s">
        <v>168</v>
      </c>
      <c r="GFC22" s="179" t="s">
        <v>168</v>
      </c>
      <c r="GFD22" s="179" t="s">
        <v>168</v>
      </c>
      <c r="GFE22" s="179" t="s">
        <v>168</v>
      </c>
      <c r="GFF22" s="179" t="s">
        <v>168</v>
      </c>
      <c r="GFG22" s="179" t="s">
        <v>168</v>
      </c>
      <c r="GFH22" s="179" t="s">
        <v>168</v>
      </c>
      <c r="GFI22" s="179" t="s">
        <v>168</v>
      </c>
      <c r="GFJ22" s="179" t="s">
        <v>168</v>
      </c>
      <c r="GFK22" s="179" t="s">
        <v>168</v>
      </c>
      <c r="GFL22" s="179" t="s">
        <v>168</v>
      </c>
      <c r="GFM22" s="179" t="s">
        <v>168</v>
      </c>
      <c r="GFN22" s="179" t="s">
        <v>168</v>
      </c>
      <c r="GFO22" s="179" t="s">
        <v>168</v>
      </c>
      <c r="GFP22" s="179" t="s">
        <v>168</v>
      </c>
      <c r="GFQ22" s="179" t="s">
        <v>168</v>
      </c>
      <c r="GFR22" s="179" t="s">
        <v>168</v>
      </c>
      <c r="GFS22" s="179" t="s">
        <v>168</v>
      </c>
      <c r="GFT22" s="179" t="s">
        <v>168</v>
      </c>
      <c r="GFU22" s="179" t="s">
        <v>168</v>
      </c>
      <c r="GFV22" s="179" t="s">
        <v>168</v>
      </c>
      <c r="GFW22" s="179" t="s">
        <v>168</v>
      </c>
      <c r="GFX22" s="179" t="s">
        <v>168</v>
      </c>
      <c r="GFY22" s="179" t="s">
        <v>168</v>
      </c>
      <c r="GFZ22" s="179" t="s">
        <v>168</v>
      </c>
      <c r="GGA22" s="179" t="s">
        <v>168</v>
      </c>
      <c r="GGB22" s="179" t="s">
        <v>168</v>
      </c>
      <c r="GGC22" s="179" t="s">
        <v>168</v>
      </c>
      <c r="GGD22" s="179" t="s">
        <v>168</v>
      </c>
      <c r="GGE22" s="179" t="s">
        <v>168</v>
      </c>
      <c r="GGF22" s="179" t="s">
        <v>168</v>
      </c>
      <c r="GGG22" s="179" t="s">
        <v>168</v>
      </c>
      <c r="GGH22" s="179" t="s">
        <v>168</v>
      </c>
      <c r="GGI22" s="179" t="s">
        <v>168</v>
      </c>
      <c r="GGJ22" s="179" t="s">
        <v>168</v>
      </c>
      <c r="GGK22" s="179" t="s">
        <v>168</v>
      </c>
      <c r="GGL22" s="179" t="s">
        <v>168</v>
      </c>
      <c r="GGM22" s="179" t="s">
        <v>168</v>
      </c>
      <c r="GGN22" s="179" t="s">
        <v>168</v>
      </c>
      <c r="GGO22" s="179" t="s">
        <v>168</v>
      </c>
      <c r="GGP22" s="179" t="s">
        <v>168</v>
      </c>
      <c r="GGQ22" s="179" t="s">
        <v>168</v>
      </c>
      <c r="GGR22" s="179" t="s">
        <v>168</v>
      </c>
      <c r="GGS22" s="179" t="s">
        <v>168</v>
      </c>
      <c r="GGT22" s="179" t="s">
        <v>168</v>
      </c>
      <c r="GGU22" s="179" t="s">
        <v>168</v>
      </c>
      <c r="GGV22" s="179" t="s">
        <v>168</v>
      </c>
      <c r="GGW22" s="179" t="s">
        <v>168</v>
      </c>
      <c r="GGX22" s="179" t="s">
        <v>168</v>
      </c>
      <c r="GGY22" s="179" t="s">
        <v>168</v>
      </c>
      <c r="GGZ22" s="179" t="s">
        <v>168</v>
      </c>
      <c r="GHA22" s="179" t="s">
        <v>168</v>
      </c>
      <c r="GHB22" s="179" t="s">
        <v>168</v>
      </c>
      <c r="GHC22" s="179" t="s">
        <v>168</v>
      </c>
      <c r="GHD22" s="179" t="s">
        <v>168</v>
      </c>
      <c r="GHE22" s="179" t="s">
        <v>168</v>
      </c>
      <c r="GHF22" s="179" t="s">
        <v>168</v>
      </c>
      <c r="GHG22" s="179" t="s">
        <v>168</v>
      </c>
      <c r="GHH22" s="179" t="s">
        <v>168</v>
      </c>
      <c r="GHI22" s="179" t="s">
        <v>168</v>
      </c>
      <c r="GHJ22" s="179" t="s">
        <v>168</v>
      </c>
      <c r="GHK22" s="179" t="s">
        <v>168</v>
      </c>
      <c r="GHL22" s="179" t="s">
        <v>168</v>
      </c>
      <c r="GHM22" s="179" t="s">
        <v>168</v>
      </c>
      <c r="GHN22" s="179" t="s">
        <v>168</v>
      </c>
      <c r="GHO22" s="179" t="s">
        <v>168</v>
      </c>
      <c r="GHP22" s="179" t="s">
        <v>168</v>
      </c>
      <c r="GHQ22" s="179" t="s">
        <v>168</v>
      </c>
      <c r="GHR22" s="179" t="s">
        <v>168</v>
      </c>
      <c r="GHS22" s="179" t="s">
        <v>168</v>
      </c>
      <c r="GHT22" s="179" t="s">
        <v>168</v>
      </c>
      <c r="GHU22" s="179" t="s">
        <v>168</v>
      </c>
      <c r="GHV22" s="179" t="s">
        <v>168</v>
      </c>
      <c r="GHW22" s="179" t="s">
        <v>168</v>
      </c>
      <c r="GHX22" s="179" t="s">
        <v>168</v>
      </c>
      <c r="GHY22" s="179" t="s">
        <v>168</v>
      </c>
      <c r="GHZ22" s="179" t="s">
        <v>168</v>
      </c>
      <c r="GIA22" s="179" t="s">
        <v>168</v>
      </c>
      <c r="GIB22" s="179" t="s">
        <v>168</v>
      </c>
      <c r="GIC22" s="179" t="s">
        <v>168</v>
      </c>
      <c r="GID22" s="179" t="s">
        <v>168</v>
      </c>
      <c r="GIE22" s="179" t="s">
        <v>168</v>
      </c>
      <c r="GIF22" s="179" t="s">
        <v>168</v>
      </c>
      <c r="GIG22" s="179" t="s">
        <v>168</v>
      </c>
      <c r="GIH22" s="179" t="s">
        <v>168</v>
      </c>
      <c r="GII22" s="179" t="s">
        <v>168</v>
      </c>
      <c r="GIJ22" s="179" t="s">
        <v>168</v>
      </c>
      <c r="GIK22" s="179" t="s">
        <v>168</v>
      </c>
      <c r="GIL22" s="179" t="s">
        <v>168</v>
      </c>
      <c r="GIM22" s="179" t="s">
        <v>168</v>
      </c>
      <c r="GIN22" s="179" t="s">
        <v>168</v>
      </c>
      <c r="GIO22" s="179" t="s">
        <v>168</v>
      </c>
      <c r="GIP22" s="179" t="s">
        <v>168</v>
      </c>
      <c r="GIQ22" s="179" t="s">
        <v>168</v>
      </c>
      <c r="GIR22" s="179" t="s">
        <v>168</v>
      </c>
      <c r="GIS22" s="179" t="s">
        <v>168</v>
      </c>
      <c r="GIT22" s="179" t="s">
        <v>168</v>
      </c>
      <c r="GIU22" s="179" t="s">
        <v>168</v>
      </c>
      <c r="GIV22" s="179" t="s">
        <v>168</v>
      </c>
      <c r="GIW22" s="179" t="s">
        <v>168</v>
      </c>
      <c r="GIX22" s="179" t="s">
        <v>168</v>
      </c>
      <c r="GIY22" s="179" t="s">
        <v>168</v>
      </c>
      <c r="GIZ22" s="179" t="s">
        <v>168</v>
      </c>
      <c r="GJA22" s="179" t="s">
        <v>168</v>
      </c>
      <c r="GJB22" s="179" t="s">
        <v>168</v>
      </c>
      <c r="GJC22" s="179" t="s">
        <v>168</v>
      </c>
      <c r="GJD22" s="179" t="s">
        <v>168</v>
      </c>
      <c r="GJE22" s="179" t="s">
        <v>168</v>
      </c>
      <c r="GJF22" s="179" t="s">
        <v>168</v>
      </c>
      <c r="GJG22" s="179" t="s">
        <v>168</v>
      </c>
      <c r="GJH22" s="179" t="s">
        <v>168</v>
      </c>
      <c r="GJI22" s="179" t="s">
        <v>168</v>
      </c>
      <c r="GJJ22" s="179" t="s">
        <v>168</v>
      </c>
      <c r="GJK22" s="179" t="s">
        <v>168</v>
      </c>
      <c r="GJL22" s="179" t="s">
        <v>168</v>
      </c>
      <c r="GJM22" s="179" t="s">
        <v>168</v>
      </c>
      <c r="GJN22" s="179" t="s">
        <v>168</v>
      </c>
      <c r="GJO22" s="179" t="s">
        <v>168</v>
      </c>
      <c r="GJP22" s="179" t="s">
        <v>168</v>
      </c>
      <c r="GJQ22" s="179" t="s">
        <v>168</v>
      </c>
      <c r="GJR22" s="179" t="s">
        <v>168</v>
      </c>
      <c r="GJS22" s="179" t="s">
        <v>168</v>
      </c>
      <c r="GJT22" s="179" t="s">
        <v>168</v>
      </c>
      <c r="GJU22" s="179" t="s">
        <v>168</v>
      </c>
      <c r="GJV22" s="179" t="s">
        <v>168</v>
      </c>
      <c r="GJW22" s="179" t="s">
        <v>168</v>
      </c>
      <c r="GJX22" s="179" t="s">
        <v>168</v>
      </c>
      <c r="GJY22" s="179" t="s">
        <v>168</v>
      </c>
      <c r="GJZ22" s="179" t="s">
        <v>168</v>
      </c>
      <c r="GKA22" s="179" t="s">
        <v>168</v>
      </c>
      <c r="GKB22" s="179" t="s">
        <v>168</v>
      </c>
      <c r="GKC22" s="179" t="s">
        <v>168</v>
      </c>
      <c r="GKD22" s="179" t="s">
        <v>168</v>
      </c>
      <c r="GKE22" s="179" t="s">
        <v>168</v>
      </c>
      <c r="GKF22" s="179" t="s">
        <v>168</v>
      </c>
      <c r="GKG22" s="179" t="s">
        <v>168</v>
      </c>
      <c r="GKH22" s="179" t="s">
        <v>168</v>
      </c>
      <c r="GKI22" s="179" t="s">
        <v>168</v>
      </c>
      <c r="GKJ22" s="179" t="s">
        <v>168</v>
      </c>
      <c r="GKK22" s="179" t="s">
        <v>168</v>
      </c>
      <c r="GKL22" s="179" t="s">
        <v>168</v>
      </c>
      <c r="GKM22" s="179" t="s">
        <v>168</v>
      </c>
      <c r="GKN22" s="179" t="s">
        <v>168</v>
      </c>
      <c r="GKO22" s="179" t="s">
        <v>168</v>
      </c>
      <c r="GKP22" s="179" t="s">
        <v>168</v>
      </c>
      <c r="GKQ22" s="179" t="s">
        <v>168</v>
      </c>
      <c r="GKR22" s="179" t="s">
        <v>168</v>
      </c>
      <c r="GKS22" s="179" t="s">
        <v>168</v>
      </c>
      <c r="GKT22" s="179" t="s">
        <v>168</v>
      </c>
      <c r="GKU22" s="179" t="s">
        <v>168</v>
      </c>
      <c r="GKV22" s="179" t="s">
        <v>168</v>
      </c>
      <c r="GKW22" s="179" t="s">
        <v>168</v>
      </c>
      <c r="GKX22" s="179" t="s">
        <v>168</v>
      </c>
      <c r="GKY22" s="179" t="s">
        <v>168</v>
      </c>
      <c r="GKZ22" s="179" t="s">
        <v>168</v>
      </c>
      <c r="GLA22" s="179" t="s">
        <v>168</v>
      </c>
      <c r="GLB22" s="179" t="s">
        <v>168</v>
      </c>
      <c r="GLC22" s="179" t="s">
        <v>168</v>
      </c>
      <c r="GLD22" s="179" t="s">
        <v>168</v>
      </c>
      <c r="GLE22" s="179" t="s">
        <v>168</v>
      </c>
      <c r="GLF22" s="179" t="s">
        <v>168</v>
      </c>
      <c r="GLG22" s="179" t="s">
        <v>168</v>
      </c>
      <c r="GLH22" s="179" t="s">
        <v>168</v>
      </c>
      <c r="GLI22" s="179" t="s">
        <v>168</v>
      </c>
      <c r="GLJ22" s="179" t="s">
        <v>168</v>
      </c>
      <c r="GLK22" s="179" t="s">
        <v>168</v>
      </c>
      <c r="GLL22" s="179" t="s">
        <v>168</v>
      </c>
      <c r="GLM22" s="179" t="s">
        <v>168</v>
      </c>
      <c r="GLN22" s="179" t="s">
        <v>168</v>
      </c>
      <c r="GLO22" s="179" t="s">
        <v>168</v>
      </c>
      <c r="GLP22" s="179" t="s">
        <v>168</v>
      </c>
      <c r="GLQ22" s="179" t="s">
        <v>168</v>
      </c>
      <c r="GLR22" s="179" t="s">
        <v>168</v>
      </c>
      <c r="GLS22" s="179" t="s">
        <v>168</v>
      </c>
      <c r="GLT22" s="179" t="s">
        <v>168</v>
      </c>
      <c r="GLU22" s="179" t="s">
        <v>168</v>
      </c>
      <c r="GLV22" s="179" t="s">
        <v>168</v>
      </c>
      <c r="GLW22" s="179" t="s">
        <v>168</v>
      </c>
      <c r="GLX22" s="179" t="s">
        <v>168</v>
      </c>
      <c r="GLY22" s="179" t="s">
        <v>168</v>
      </c>
      <c r="GLZ22" s="179" t="s">
        <v>168</v>
      </c>
      <c r="GMA22" s="179" t="s">
        <v>168</v>
      </c>
      <c r="GMB22" s="179" t="s">
        <v>168</v>
      </c>
      <c r="GMC22" s="179" t="s">
        <v>168</v>
      </c>
      <c r="GMD22" s="179" t="s">
        <v>168</v>
      </c>
      <c r="GME22" s="179" t="s">
        <v>168</v>
      </c>
      <c r="GMF22" s="179" t="s">
        <v>168</v>
      </c>
      <c r="GMG22" s="179" t="s">
        <v>168</v>
      </c>
      <c r="GMH22" s="179" t="s">
        <v>168</v>
      </c>
      <c r="GMI22" s="179" t="s">
        <v>168</v>
      </c>
      <c r="GMJ22" s="179" t="s">
        <v>168</v>
      </c>
      <c r="GMK22" s="179" t="s">
        <v>168</v>
      </c>
      <c r="GML22" s="179" t="s">
        <v>168</v>
      </c>
      <c r="GMM22" s="179" t="s">
        <v>168</v>
      </c>
      <c r="GMN22" s="179" t="s">
        <v>168</v>
      </c>
      <c r="GMO22" s="179" t="s">
        <v>168</v>
      </c>
      <c r="GMP22" s="179" t="s">
        <v>168</v>
      </c>
      <c r="GMQ22" s="179" t="s">
        <v>168</v>
      </c>
      <c r="GMR22" s="179" t="s">
        <v>168</v>
      </c>
      <c r="GMS22" s="179" t="s">
        <v>168</v>
      </c>
      <c r="GMT22" s="179" t="s">
        <v>168</v>
      </c>
      <c r="GMU22" s="179" t="s">
        <v>168</v>
      </c>
      <c r="GMV22" s="179" t="s">
        <v>168</v>
      </c>
      <c r="GMW22" s="179" t="s">
        <v>168</v>
      </c>
      <c r="GMX22" s="179" t="s">
        <v>168</v>
      </c>
      <c r="GMY22" s="179" t="s">
        <v>168</v>
      </c>
      <c r="GMZ22" s="179" t="s">
        <v>168</v>
      </c>
      <c r="GNA22" s="179" t="s">
        <v>168</v>
      </c>
      <c r="GNB22" s="179" t="s">
        <v>168</v>
      </c>
      <c r="GNC22" s="179" t="s">
        <v>168</v>
      </c>
      <c r="GND22" s="179" t="s">
        <v>168</v>
      </c>
      <c r="GNE22" s="179" t="s">
        <v>168</v>
      </c>
      <c r="GNF22" s="179" t="s">
        <v>168</v>
      </c>
      <c r="GNG22" s="179" t="s">
        <v>168</v>
      </c>
      <c r="GNH22" s="179" t="s">
        <v>168</v>
      </c>
      <c r="GNI22" s="179" t="s">
        <v>168</v>
      </c>
      <c r="GNJ22" s="179" t="s">
        <v>168</v>
      </c>
      <c r="GNK22" s="179" t="s">
        <v>168</v>
      </c>
      <c r="GNL22" s="179" t="s">
        <v>168</v>
      </c>
      <c r="GNM22" s="179" t="s">
        <v>168</v>
      </c>
      <c r="GNN22" s="179" t="s">
        <v>168</v>
      </c>
      <c r="GNO22" s="179" t="s">
        <v>168</v>
      </c>
      <c r="GNP22" s="179" t="s">
        <v>168</v>
      </c>
      <c r="GNQ22" s="179" t="s">
        <v>168</v>
      </c>
      <c r="GNR22" s="179" t="s">
        <v>168</v>
      </c>
      <c r="GNS22" s="179" t="s">
        <v>168</v>
      </c>
      <c r="GNT22" s="179" t="s">
        <v>168</v>
      </c>
      <c r="GNU22" s="179" t="s">
        <v>168</v>
      </c>
      <c r="GNV22" s="179" t="s">
        <v>168</v>
      </c>
      <c r="GNW22" s="179" t="s">
        <v>168</v>
      </c>
      <c r="GNX22" s="179" t="s">
        <v>168</v>
      </c>
      <c r="GNY22" s="179" t="s">
        <v>168</v>
      </c>
      <c r="GNZ22" s="179" t="s">
        <v>168</v>
      </c>
      <c r="GOA22" s="179" t="s">
        <v>168</v>
      </c>
      <c r="GOB22" s="179" t="s">
        <v>168</v>
      </c>
      <c r="GOC22" s="179" t="s">
        <v>168</v>
      </c>
      <c r="GOD22" s="179" t="s">
        <v>168</v>
      </c>
      <c r="GOE22" s="179" t="s">
        <v>168</v>
      </c>
      <c r="GOF22" s="179" t="s">
        <v>168</v>
      </c>
      <c r="GOG22" s="179" t="s">
        <v>168</v>
      </c>
      <c r="GOH22" s="179" t="s">
        <v>168</v>
      </c>
      <c r="GOI22" s="179" t="s">
        <v>168</v>
      </c>
      <c r="GOJ22" s="179" t="s">
        <v>168</v>
      </c>
      <c r="GOK22" s="179" t="s">
        <v>168</v>
      </c>
      <c r="GOL22" s="179" t="s">
        <v>168</v>
      </c>
      <c r="GOM22" s="179" t="s">
        <v>168</v>
      </c>
      <c r="GON22" s="179" t="s">
        <v>168</v>
      </c>
      <c r="GOO22" s="179" t="s">
        <v>168</v>
      </c>
      <c r="GOP22" s="179" t="s">
        <v>168</v>
      </c>
      <c r="GOQ22" s="179" t="s">
        <v>168</v>
      </c>
      <c r="GOR22" s="179" t="s">
        <v>168</v>
      </c>
      <c r="GOS22" s="179" t="s">
        <v>168</v>
      </c>
      <c r="GOT22" s="179" t="s">
        <v>168</v>
      </c>
      <c r="GOU22" s="179" t="s">
        <v>168</v>
      </c>
      <c r="GOV22" s="179" t="s">
        <v>168</v>
      </c>
      <c r="GOW22" s="179" t="s">
        <v>168</v>
      </c>
      <c r="GOX22" s="179" t="s">
        <v>168</v>
      </c>
      <c r="GOY22" s="179" t="s">
        <v>168</v>
      </c>
      <c r="GOZ22" s="179" t="s">
        <v>168</v>
      </c>
      <c r="GPA22" s="179" t="s">
        <v>168</v>
      </c>
      <c r="GPB22" s="179" t="s">
        <v>168</v>
      </c>
      <c r="GPC22" s="179" t="s">
        <v>168</v>
      </c>
      <c r="GPD22" s="179" t="s">
        <v>168</v>
      </c>
      <c r="GPE22" s="179" t="s">
        <v>168</v>
      </c>
      <c r="GPF22" s="179" t="s">
        <v>168</v>
      </c>
      <c r="GPG22" s="179" t="s">
        <v>168</v>
      </c>
      <c r="GPH22" s="179" t="s">
        <v>168</v>
      </c>
      <c r="GPI22" s="179" t="s">
        <v>168</v>
      </c>
      <c r="GPJ22" s="179" t="s">
        <v>168</v>
      </c>
      <c r="GPK22" s="179" t="s">
        <v>168</v>
      </c>
      <c r="GPL22" s="179" t="s">
        <v>168</v>
      </c>
      <c r="GPM22" s="179" t="s">
        <v>168</v>
      </c>
      <c r="GPN22" s="179" t="s">
        <v>168</v>
      </c>
      <c r="GPO22" s="179" t="s">
        <v>168</v>
      </c>
      <c r="GPP22" s="179" t="s">
        <v>168</v>
      </c>
      <c r="GPQ22" s="179" t="s">
        <v>168</v>
      </c>
      <c r="GPR22" s="179" t="s">
        <v>168</v>
      </c>
      <c r="GPS22" s="179" t="s">
        <v>168</v>
      </c>
      <c r="GPT22" s="179" t="s">
        <v>168</v>
      </c>
      <c r="GPU22" s="179" t="s">
        <v>168</v>
      </c>
      <c r="GPV22" s="179" t="s">
        <v>168</v>
      </c>
      <c r="GPW22" s="179" t="s">
        <v>168</v>
      </c>
      <c r="GPX22" s="179" t="s">
        <v>168</v>
      </c>
      <c r="GPY22" s="179" t="s">
        <v>168</v>
      </c>
      <c r="GPZ22" s="179" t="s">
        <v>168</v>
      </c>
      <c r="GQA22" s="179" t="s">
        <v>168</v>
      </c>
      <c r="GQB22" s="179" t="s">
        <v>168</v>
      </c>
      <c r="GQC22" s="179" t="s">
        <v>168</v>
      </c>
      <c r="GQD22" s="179" t="s">
        <v>168</v>
      </c>
      <c r="GQE22" s="179" t="s">
        <v>168</v>
      </c>
      <c r="GQF22" s="179" t="s">
        <v>168</v>
      </c>
      <c r="GQG22" s="179" t="s">
        <v>168</v>
      </c>
      <c r="GQH22" s="179" t="s">
        <v>168</v>
      </c>
      <c r="GQI22" s="179" t="s">
        <v>168</v>
      </c>
      <c r="GQJ22" s="179" t="s">
        <v>168</v>
      </c>
      <c r="GQK22" s="179" t="s">
        <v>168</v>
      </c>
      <c r="GQL22" s="179" t="s">
        <v>168</v>
      </c>
      <c r="GQM22" s="179" t="s">
        <v>168</v>
      </c>
      <c r="GQN22" s="179" t="s">
        <v>168</v>
      </c>
      <c r="GQO22" s="179" t="s">
        <v>168</v>
      </c>
      <c r="GQP22" s="179" t="s">
        <v>168</v>
      </c>
      <c r="GQQ22" s="179" t="s">
        <v>168</v>
      </c>
      <c r="GQR22" s="179" t="s">
        <v>168</v>
      </c>
      <c r="GQS22" s="179" t="s">
        <v>168</v>
      </c>
      <c r="GQT22" s="179" t="s">
        <v>168</v>
      </c>
      <c r="GQU22" s="179" t="s">
        <v>168</v>
      </c>
      <c r="GQV22" s="179" t="s">
        <v>168</v>
      </c>
      <c r="GQW22" s="179" t="s">
        <v>168</v>
      </c>
      <c r="GQX22" s="179" t="s">
        <v>168</v>
      </c>
      <c r="GQY22" s="179" t="s">
        <v>168</v>
      </c>
      <c r="GQZ22" s="179" t="s">
        <v>168</v>
      </c>
      <c r="GRA22" s="179" t="s">
        <v>168</v>
      </c>
      <c r="GRB22" s="179" t="s">
        <v>168</v>
      </c>
      <c r="GRC22" s="179" t="s">
        <v>168</v>
      </c>
      <c r="GRD22" s="179" t="s">
        <v>168</v>
      </c>
      <c r="GRE22" s="179" t="s">
        <v>168</v>
      </c>
      <c r="GRF22" s="179" t="s">
        <v>168</v>
      </c>
      <c r="GRG22" s="179" t="s">
        <v>168</v>
      </c>
      <c r="GRH22" s="179" t="s">
        <v>168</v>
      </c>
      <c r="GRI22" s="179" t="s">
        <v>168</v>
      </c>
      <c r="GRJ22" s="179" t="s">
        <v>168</v>
      </c>
      <c r="GRK22" s="179" t="s">
        <v>168</v>
      </c>
      <c r="GRL22" s="179" t="s">
        <v>168</v>
      </c>
      <c r="GRM22" s="179" t="s">
        <v>168</v>
      </c>
      <c r="GRN22" s="179" t="s">
        <v>168</v>
      </c>
      <c r="GRO22" s="179" t="s">
        <v>168</v>
      </c>
      <c r="GRP22" s="179" t="s">
        <v>168</v>
      </c>
      <c r="GRQ22" s="179" t="s">
        <v>168</v>
      </c>
      <c r="GRR22" s="179" t="s">
        <v>168</v>
      </c>
      <c r="GRS22" s="179" t="s">
        <v>168</v>
      </c>
      <c r="GRT22" s="179" t="s">
        <v>168</v>
      </c>
      <c r="GRU22" s="179" t="s">
        <v>168</v>
      </c>
      <c r="GRV22" s="179" t="s">
        <v>168</v>
      </c>
      <c r="GRW22" s="179" t="s">
        <v>168</v>
      </c>
      <c r="GRX22" s="179" t="s">
        <v>168</v>
      </c>
      <c r="GRY22" s="179" t="s">
        <v>168</v>
      </c>
      <c r="GRZ22" s="179" t="s">
        <v>168</v>
      </c>
      <c r="GSA22" s="179" t="s">
        <v>168</v>
      </c>
      <c r="GSB22" s="179" t="s">
        <v>168</v>
      </c>
      <c r="GSC22" s="179" t="s">
        <v>168</v>
      </c>
      <c r="GSD22" s="179" t="s">
        <v>168</v>
      </c>
      <c r="GSE22" s="179" t="s">
        <v>168</v>
      </c>
      <c r="GSF22" s="179" t="s">
        <v>168</v>
      </c>
      <c r="GSG22" s="179" t="s">
        <v>168</v>
      </c>
      <c r="GSH22" s="179" t="s">
        <v>168</v>
      </c>
      <c r="GSI22" s="179" t="s">
        <v>168</v>
      </c>
      <c r="GSJ22" s="179" t="s">
        <v>168</v>
      </c>
      <c r="GSK22" s="179" t="s">
        <v>168</v>
      </c>
      <c r="GSL22" s="179" t="s">
        <v>168</v>
      </c>
      <c r="GSM22" s="179" t="s">
        <v>168</v>
      </c>
      <c r="GSN22" s="179" t="s">
        <v>168</v>
      </c>
      <c r="GSO22" s="179" t="s">
        <v>168</v>
      </c>
      <c r="GSP22" s="179" t="s">
        <v>168</v>
      </c>
      <c r="GSQ22" s="179" t="s">
        <v>168</v>
      </c>
      <c r="GSR22" s="179" t="s">
        <v>168</v>
      </c>
      <c r="GSS22" s="179" t="s">
        <v>168</v>
      </c>
      <c r="GST22" s="179" t="s">
        <v>168</v>
      </c>
      <c r="GSU22" s="179" t="s">
        <v>168</v>
      </c>
      <c r="GSV22" s="179" t="s">
        <v>168</v>
      </c>
      <c r="GSW22" s="179" t="s">
        <v>168</v>
      </c>
      <c r="GSX22" s="179" t="s">
        <v>168</v>
      </c>
      <c r="GSY22" s="179" t="s">
        <v>168</v>
      </c>
      <c r="GSZ22" s="179" t="s">
        <v>168</v>
      </c>
      <c r="GTA22" s="179" t="s">
        <v>168</v>
      </c>
      <c r="GTB22" s="179" t="s">
        <v>168</v>
      </c>
      <c r="GTC22" s="179" t="s">
        <v>168</v>
      </c>
      <c r="GTD22" s="179" t="s">
        <v>168</v>
      </c>
      <c r="GTE22" s="179" t="s">
        <v>168</v>
      </c>
      <c r="GTF22" s="179" t="s">
        <v>168</v>
      </c>
      <c r="GTG22" s="179" t="s">
        <v>168</v>
      </c>
      <c r="GTH22" s="179" t="s">
        <v>168</v>
      </c>
      <c r="GTI22" s="179" t="s">
        <v>168</v>
      </c>
      <c r="GTJ22" s="179" t="s">
        <v>168</v>
      </c>
      <c r="GTK22" s="179" t="s">
        <v>168</v>
      </c>
      <c r="GTL22" s="179" t="s">
        <v>168</v>
      </c>
      <c r="GTM22" s="179" t="s">
        <v>168</v>
      </c>
      <c r="GTN22" s="179" t="s">
        <v>168</v>
      </c>
      <c r="GTO22" s="179" t="s">
        <v>168</v>
      </c>
      <c r="GTP22" s="179" t="s">
        <v>168</v>
      </c>
      <c r="GTQ22" s="179" t="s">
        <v>168</v>
      </c>
      <c r="GTR22" s="179" t="s">
        <v>168</v>
      </c>
      <c r="GTS22" s="179" t="s">
        <v>168</v>
      </c>
      <c r="GTT22" s="179" t="s">
        <v>168</v>
      </c>
      <c r="GTU22" s="179" t="s">
        <v>168</v>
      </c>
      <c r="GTV22" s="179" t="s">
        <v>168</v>
      </c>
      <c r="GTW22" s="179" t="s">
        <v>168</v>
      </c>
      <c r="GTX22" s="179" t="s">
        <v>168</v>
      </c>
      <c r="GTY22" s="179" t="s">
        <v>168</v>
      </c>
      <c r="GTZ22" s="179" t="s">
        <v>168</v>
      </c>
      <c r="GUA22" s="179" t="s">
        <v>168</v>
      </c>
      <c r="GUB22" s="179" t="s">
        <v>168</v>
      </c>
      <c r="GUC22" s="179" t="s">
        <v>168</v>
      </c>
      <c r="GUD22" s="179" t="s">
        <v>168</v>
      </c>
      <c r="GUE22" s="179" t="s">
        <v>168</v>
      </c>
      <c r="GUF22" s="179" t="s">
        <v>168</v>
      </c>
      <c r="GUG22" s="179" t="s">
        <v>168</v>
      </c>
      <c r="GUH22" s="179" t="s">
        <v>168</v>
      </c>
      <c r="GUI22" s="179" t="s">
        <v>168</v>
      </c>
      <c r="GUJ22" s="179" t="s">
        <v>168</v>
      </c>
      <c r="GUK22" s="179" t="s">
        <v>168</v>
      </c>
      <c r="GUL22" s="179" t="s">
        <v>168</v>
      </c>
      <c r="GUM22" s="179" t="s">
        <v>168</v>
      </c>
      <c r="GUN22" s="179" t="s">
        <v>168</v>
      </c>
      <c r="GUO22" s="179" t="s">
        <v>168</v>
      </c>
      <c r="GUP22" s="179" t="s">
        <v>168</v>
      </c>
      <c r="GUQ22" s="179" t="s">
        <v>168</v>
      </c>
      <c r="GUR22" s="179" t="s">
        <v>168</v>
      </c>
      <c r="GUS22" s="179" t="s">
        <v>168</v>
      </c>
      <c r="GUT22" s="179" t="s">
        <v>168</v>
      </c>
      <c r="GUU22" s="179" t="s">
        <v>168</v>
      </c>
      <c r="GUV22" s="179" t="s">
        <v>168</v>
      </c>
      <c r="GUW22" s="179" t="s">
        <v>168</v>
      </c>
      <c r="GUX22" s="179" t="s">
        <v>168</v>
      </c>
      <c r="GUY22" s="179" t="s">
        <v>168</v>
      </c>
      <c r="GUZ22" s="179" t="s">
        <v>168</v>
      </c>
      <c r="GVA22" s="179" t="s">
        <v>168</v>
      </c>
      <c r="GVB22" s="179" t="s">
        <v>168</v>
      </c>
      <c r="GVC22" s="179" t="s">
        <v>168</v>
      </c>
      <c r="GVD22" s="179" t="s">
        <v>168</v>
      </c>
      <c r="GVE22" s="179" t="s">
        <v>168</v>
      </c>
      <c r="GVF22" s="179" t="s">
        <v>168</v>
      </c>
      <c r="GVG22" s="179" t="s">
        <v>168</v>
      </c>
      <c r="GVH22" s="179" t="s">
        <v>168</v>
      </c>
      <c r="GVI22" s="179" t="s">
        <v>168</v>
      </c>
      <c r="GVJ22" s="179" t="s">
        <v>168</v>
      </c>
      <c r="GVK22" s="179" t="s">
        <v>168</v>
      </c>
      <c r="GVL22" s="179" t="s">
        <v>168</v>
      </c>
      <c r="GVM22" s="179" t="s">
        <v>168</v>
      </c>
      <c r="GVN22" s="179" t="s">
        <v>168</v>
      </c>
      <c r="GVO22" s="179" t="s">
        <v>168</v>
      </c>
      <c r="GVP22" s="179" t="s">
        <v>168</v>
      </c>
      <c r="GVQ22" s="179" t="s">
        <v>168</v>
      </c>
      <c r="GVR22" s="179" t="s">
        <v>168</v>
      </c>
      <c r="GVS22" s="179" t="s">
        <v>168</v>
      </c>
      <c r="GVT22" s="179" t="s">
        <v>168</v>
      </c>
      <c r="GVU22" s="179" t="s">
        <v>168</v>
      </c>
      <c r="GVV22" s="179" t="s">
        <v>168</v>
      </c>
      <c r="GVW22" s="179" t="s">
        <v>168</v>
      </c>
      <c r="GVX22" s="179" t="s">
        <v>168</v>
      </c>
      <c r="GVY22" s="179" t="s">
        <v>168</v>
      </c>
      <c r="GVZ22" s="179" t="s">
        <v>168</v>
      </c>
      <c r="GWA22" s="179" t="s">
        <v>168</v>
      </c>
      <c r="GWB22" s="179" t="s">
        <v>168</v>
      </c>
      <c r="GWC22" s="179" t="s">
        <v>168</v>
      </c>
      <c r="GWD22" s="179" t="s">
        <v>168</v>
      </c>
      <c r="GWE22" s="179" t="s">
        <v>168</v>
      </c>
      <c r="GWF22" s="179" t="s">
        <v>168</v>
      </c>
      <c r="GWG22" s="179" t="s">
        <v>168</v>
      </c>
      <c r="GWH22" s="179" t="s">
        <v>168</v>
      </c>
      <c r="GWI22" s="179" t="s">
        <v>168</v>
      </c>
      <c r="GWJ22" s="179" t="s">
        <v>168</v>
      </c>
      <c r="GWK22" s="179" t="s">
        <v>168</v>
      </c>
      <c r="GWL22" s="179" t="s">
        <v>168</v>
      </c>
      <c r="GWM22" s="179" t="s">
        <v>168</v>
      </c>
      <c r="GWN22" s="179" t="s">
        <v>168</v>
      </c>
      <c r="GWO22" s="179" t="s">
        <v>168</v>
      </c>
      <c r="GWP22" s="179" t="s">
        <v>168</v>
      </c>
      <c r="GWQ22" s="179" t="s">
        <v>168</v>
      </c>
      <c r="GWR22" s="179" t="s">
        <v>168</v>
      </c>
      <c r="GWS22" s="179" t="s">
        <v>168</v>
      </c>
      <c r="GWT22" s="179" t="s">
        <v>168</v>
      </c>
      <c r="GWU22" s="179" t="s">
        <v>168</v>
      </c>
      <c r="GWV22" s="179" t="s">
        <v>168</v>
      </c>
      <c r="GWW22" s="179" t="s">
        <v>168</v>
      </c>
      <c r="GWX22" s="179" t="s">
        <v>168</v>
      </c>
      <c r="GWY22" s="179" t="s">
        <v>168</v>
      </c>
      <c r="GWZ22" s="179" t="s">
        <v>168</v>
      </c>
      <c r="GXA22" s="179" t="s">
        <v>168</v>
      </c>
      <c r="GXB22" s="179" t="s">
        <v>168</v>
      </c>
      <c r="GXC22" s="179" t="s">
        <v>168</v>
      </c>
      <c r="GXD22" s="179" t="s">
        <v>168</v>
      </c>
      <c r="GXE22" s="179" t="s">
        <v>168</v>
      </c>
      <c r="GXF22" s="179" t="s">
        <v>168</v>
      </c>
      <c r="GXG22" s="179" t="s">
        <v>168</v>
      </c>
      <c r="GXH22" s="179" t="s">
        <v>168</v>
      </c>
      <c r="GXI22" s="179" t="s">
        <v>168</v>
      </c>
      <c r="GXJ22" s="179" t="s">
        <v>168</v>
      </c>
      <c r="GXK22" s="179" t="s">
        <v>168</v>
      </c>
      <c r="GXL22" s="179" t="s">
        <v>168</v>
      </c>
      <c r="GXM22" s="179" t="s">
        <v>168</v>
      </c>
      <c r="GXN22" s="179" t="s">
        <v>168</v>
      </c>
      <c r="GXO22" s="179" t="s">
        <v>168</v>
      </c>
      <c r="GXP22" s="179" t="s">
        <v>168</v>
      </c>
      <c r="GXQ22" s="179" t="s">
        <v>168</v>
      </c>
      <c r="GXR22" s="179" t="s">
        <v>168</v>
      </c>
      <c r="GXS22" s="179" t="s">
        <v>168</v>
      </c>
      <c r="GXT22" s="179" t="s">
        <v>168</v>
      </c>
      <c r="GXU22" s="179" t="s">
        <v>168</v>
      </c>
      <c r="GXV22" s="179" t="s">
        <v>168</v>
      </c>
      <c r="GXW22" s="179" t="s">
        <v>168</v>
      </c>
      <c r="GXX22" s="179" t="s">
        <v>168</v>
      </c>
      <c r="GXY22" s="179" t="s">
        <v>168</v>
      </c>
      <c r="GXZ22" s="179" t="s">
        <v>168</v>
      </c>
      <c r="GYA22" s="179" t="s">
        <v>168</v>
      </c>
      <c r="GYB22" s="179" t="s">
        <v>168</v>
      </c>
      <c r="GYC22" s="179" t="s">
        <v>168</v>
      </c>
      <c r="GYD22" s="179" t="s">
        <v>168</v>
      </c>
      <c r="GYE22" s="179" t="s">
        <v>168</v>
      </c>
      <c r="GYF22" s="179" t="s">
        <v>168</v>
      </c>
      <c r="GYG22" s="179" t="s">
        <v>168</v>
      </c>
      <c r="GYH22" s="179" t="s">
        <v>168</v>
      </c>
      <c r="GYI22" s="179" t="s">
        <v>168</v>
      </c>
      <c r="GYJ22" s="179" t="s">
        <v>168</v>
      </c>
      <c r="GYK22" s="179" t="s">
        <v>168</v>
      </c>
      <c r="GYL22" s="179" t="s">
        <v>168</v>
      </c>
      <c r="GYM22" s="179" t="s">
        <v>168</v>
      </c>
      <c r="GYN22" s="179" t="s">
        <v>168</v>
      </c>
      <c r="GYO22" s="179" t="s">
        <v>168</v>
      </c>
      <c r="GYP22" s="179" t="s">
        <v>168</v>
      </c>
      <c r="GYQ22" s="179" t="s">
        <v>168</v>
      </c>
      <c r="GYR22" s="179" t="s">
        <v>168</v>
      </c>
      <c r="GYS22" s="179" t="s">
        <v>168</v>
      </c>
      <c r="GYT22" s="179" t="s">
        <v>168</v>
      </c>
      <c r="GYU22" s="179" t="s">
        <v>168</v>
      </c>
      <c r="GYV22" s="179" t="s">
        <v>168</v>
      </c>
      <c r="GYW22" s="179" t="s">
        <v>168</v>
      </c>
      <c r="GYX22" s="179" t="s">
        <v>168</v>
      </c>
      <c r="GYY22" s="179" t="s">
        <v>168</v>
      </c>
      <c r="GYZ22" s="179" t="s">
        <v>168</v>
      </c>
      <c r="GZA22" s="179" t="s">
        <v>168</v>
      </c>
      <c r="GZB22" s="179" t="s">
        <v>168</v>
      </c>
      <c r="GZC22" s="179" t="s">
        <v>168</v>
      </c>
      <c r="GZD22" s="179" t="s">
        <v>168</v>
      </c>
      <c r="GZE22" s="179" t="s">
        <v>168</v>
      </c>
      <c r="GZF22" s="179" t="s">
        <v>168</v>
      </c>
      <c r="GZG22" s="179" t="s">
        <v>168</v>
      </c>
      <c r="GZH22" s="179" t="s">
        <v>168</v>
      </c>
      <c r="GZI22" s="179" t="s">
        <v>168</v>
      </c>
      <c r="GZJ22" s="179" t="s">
        <v>168</v>
      </c>
      <c r="GZK22" s="179" t="s">
        <v>168</v>
      </c>
      <c r="GZL22" s="179" t="s">
        <v>168</v>
      </c>
      <c r="GZM22" s="179" t="s">
        <v>168</v>
      </c>
      <c r="GZN22" s="179" t="s">
        <v>168</v>
      </c>
      <c r="GZO22" s="179" t="s">
        <v>168</v>
      </c>
      <c r="GZP22" s="179" t="s">
        <v>168</v>
      </c>
      <c r="GZQ22" s="179" t="s">
        <v>168</v>
      </c>
      <c r="GZR22" s="179" t="s">
        <v>168</v>
      </c>
      <c r="GZS22" s="179" t="s">
        <v>168</v>
      </c>
      <c r="GZT22" s="179" t="s">
        <v>168</v>
      </c>
      <c r="GZU22" s="179" t="s">
        <v>168</v>
      </c>
      <c r="GZV22" s="179" t="s">
        <v>168</v>
      </c>
      <c r="GZW22" s="179" t="s">
        <v>168</v>
      </c>
      <c r="GZX22" s="179" t="s">
        <v>168</v>
      </c>
      <c r="GZY22" s="179" t="s">
        <v>168</v>
      </c>
      <c r="GZZ22" s="179" t="s">
        <v>168</v>
      </c>
      <c r="HAA22" s="179" t="s">
        <v>168</v>
      </c>
      <c r="HAB22" s="179" t="s">
        <v>168</v>
      </c>
      <c r="HAC22" s="179" t="s">
        <v>168</v>
      </c>
      <c r="HAD22" s="179" t="s">
        <v>168</v>
      </c>
      <c r="HAE22" s="179" t="s">
        <v>168</v>
      </c>
      <c r="HAF22" s="179" t="s">
        <v>168</v>
      </c>
      <c r="HAG22" s="179" t="s">
        <v>168</v>
      </c>
      <c r="HAH22" s="179" t="s">
        <v>168</v>
      </c>
      <c r="HAI22" s="179" t="s">
        <v>168</v>
      </c>
      <c r="HAJ22" s="179" t="s">
        <v>168</v>
      </c>
      <c r="HAK22" s="179" t="s">
        <v>168</v>
      </c>
      <c r="HAL22" s="179" t="s">
        <v>168</v>
      </c>
      <c r="HAM22" s="179" t="s">
        <v>168</v>
      </c>
      <c r="HAN22" s="179" t="s">
        <v>168</v>
      </c>
      <c r="HAO22" s="179" t="s">
        <v>168</v>
      </c>
      <c r="HAP22" s="179" t="s">
        <v>168</v>
      </c>
      <c r="HAQ22" s="179" t="s">
        <v>168</v>
      </c>
      <c r="HAR22" s="179" t="s">
        <v>168</v>
      </c>
      <c r="HAS22" s="179" t="s">
        <v>168</v>
      </c>
      <c r="HAT22" s="179" t="s">
        <v>168</v>
      </c>
      <c r="HAU22" s="179" t="s">
        <v>168</v>
      </c>
      <c r="HAV22" s="179" t="s">
        <v>168</v>
      </c>
      <c r="HAW22" s="179" t="s">
        <v>168</v>
      </c>
      <c r="HAX22" s="179" t="s">
        <v>168</v>
      </c>
      <c r="HAY22" s="179" t="s">
        <v>168</v>
      </c>
      <c r="HAZ22" s="179" t="s">
        <v>168</v>
      </c>
      <c r="HBA22" s="179" t="s">
        <v>168</v>
      </c>
      <c r="HBB22" s="179" t="s">
        <v>168</v>
      </c>
      <c r="HBC22" s="179" t="s">
        <v>168</v>
      </c>
      <c r="HBD22" s="179" t="s">
        <v>168</v>
      </c>
      <c r="HBE22" s="179" t="s">
        <v>168</v>
      </c>
      <c r="HBF22" s="179" t="s">
        <v>168</v>
      </c>
      <c r="HBG22" s="179" t="s">
        <v>168</v>
      </c>
      <c r="HBH22" s="179" t="s">
        <v>168</v>
      </c>
      <c r="HBI22" s="179" t="s">
        <v>168</v>
      </c>
      <c r="HBJ22" s="179" t="s">
        <v>168</v>
      </c>
      <c r="HBK22" s="179" t="s">
        <v>168</v>
      </c>
      <c r="HBL22" s="179" t="s">
        <v>168</v>
      </c>
      <c r="HBM22" s="179" t="s">
        <v>168</v>
      </c>
      <c r="HBN22" s="179" t="s">
        <v>168</v>
      </c>
      <c r="HBO22" s="179" t="s">
        <v>168</v>
      </c>
      <c r="HBP22" s="179" t="s">
        <v>168</v>
      </c>
      <c r="HBQ22" s="179" t="s">
        <v>168</v>
      </c>
      <c r="HBR22" s="179" t="s">
        <v>168</v>
      </c>
      <c r="HBS22" s="179" t="s">
        <v>168</v>
      </c>
      <c r="HBT22" s="179" t="s">
        <v>168</v>
      </c>
      <c r="HBU22" s="179" t="s">
        <v>168</v>
      </c>
      <c r="HBV22" s="179" t="s">
        <v>168</v>
      </c>
      <c r="HBW22" s="179" t="s">
        <v>168</v>
      </c>
      <c r="HBX22" s="179" t="s">
        <v>168</v>
      </c>
      <c r="HBY22" s="179" t="s">
        <v>168</v>
      </c>
      <c r="HBZ22" s="179" t="s">
        <v>168</v>
      </c>
      <c r="HCA22" s="179" t="s">
        <v>168</v>
      </c>
      <c r="HCB22" s="179" t="s">
        <v>168</v>
      </c>
      <c r="HCC22" s="179" t="s">
        <v>168</v>
      </c>
      <c r="HCD22" s="179" t="s">
        <v>168</v>
      </c>
      <c r="HCE22" s="179" t="s">
        <v>168</v>
      </c>
      <c r="HCF22" s="179" t="s">
        <v>168</v>
      </c>
      <c r="HCG22" s="179" t="s">
        <v>168</v>
      </c>
      <c r="HCH22" s="179" t="s">
        <v>168</v>
      </c>
      <c r="HCI22" s="179" t="s">
        <v>168</v>
      </c>
      <c r="HCJ22" s="179" t="s">
        <v>168</v>
      </c>
      <c r="HCK22" s="179" t="s">
        <v>168</v>
      </c>
      <c r="HCL22" s="179" t="s">
        <v>168</v>
      </c>
      <c r="HCM22" s="179" t="s">
        <v>168</v>
      </c>
      <c r="HCN22" s="179" t="s">
        <v>168</v>
      </c>
      <c r="HCO22" s="179" t="s">
        <v>168</v>
      </c>
      <c r="HCP22" s="179" t="s">
        <v>168</v>
      </c>
      <c r="HCQ22" s="179" t="s">
        <v>168</v>
      </c>
      <c r="HCR22" s="179" t="s">
        <v>168</v>
      </c>
      <c r="HCS22" s="179" t="s">
        <v>168</v>
      </c>
      <c r="HCT22" s="179" t="s">
        <v>168</v>
      </c>
      <c r="HCU22" s="179" t="s">
        <v>168</v>
      </c>
      <c r="HCV22" s="179" t="s">
        <v>168</v>
      </c>
      <c r="HCW22" s="179" t="s">
        <v>168</v>
      </c>
      <c r="HCX22" s="179" t="s">
        <v>168</v>
      </c>
      <c r="HCY22" s="179" t="s">
        <v>168</v>
      </c>
      <c r="HCZ22" s="179" t="s">
        <v>168</v>
      </c>
      <c r="HDA22" s="179" t="s">
        <v>168</v>
      </c>
      <c r="HDB22" s="179" t="s">
        <v>168</v>
      </c>
      <c r="HDC22" s="179" t="s">
        <v>168</v>
      </c>
      <c r="HDD22" s="179" t="s">
        <v>168</v>
      </c>
      <c r="HDE22" s="179" t="s">
        <v>168</v>
      </c>
      <c r="HDF22" s="179" t="s">
        <v>168</v>
      </c>
      <c r="HDG22" s="179" t="s">
        <v>168</v>
      </c>
      <c r="HDH22" s="179" t="s">
        <v>168</v>
      </c>
      <c r="HDI22" s="179" t="s">
        <v>168</v>
      </c>
      <c r="HDJ22" s="179" t="s">
        <v>168</v>
      </c>
      <c r="HDK22" s="179" t="s">
        <v>168</v>
      </c>
      <c r="HDL22" s="179" t="s">
        <v>168</v>
      </c>
      <c r="HDM22" s="179" t="s">
        <v>168</v>
      </c>
      <c r="HDN22" s="179" t="s">
        <v>168</v>
      </c>
      <c r="HDO22" s="179" t="s">
        <v>168</v>
      </c>
      <c r="HDP22" s="179" t="s">
        <v>168</v>
      </c>
      <c r="HDQ22" s="179" t="s">
        <v>168</v>
      </c>
      <c r="HDR22" s="179" t="s">
        <v>168</v>
      </c>
      <c r="HDS22" s="179" t="s">
        <v>168</v>
      </c>
      <c r="HDT22" s="179" t="s">
        <v>168</v>
      </c>
      <c r="HDU22" s="179" t="s">
        <v>168</v>
      </c>
      <c r="HDV22" s="179" t="s">
        <v>168</v>
      </c>
      <c r="HDW22" s="179" t="s">
        <v>168</v>
      </c>
      <c r="HDX22" s="179" t="s">
        <v>168</v>
      </c>
      <c r="HDY22" s="179" t="s">
        <v>168</v>
      </c>
      <c r="HDZ22" s="179" t="s">
        <v>168</v>
      </c>
      <c r="HEA22" s="179" t="s">
        <v>168</v>
      </c>
      <c r="HEB22" s="179" t="s">
        <v>168</v>
      </c>
      <c r="HEC22" s="179" t="s">
        <v>168</v>
      </c>
      <c r="HED22" s="179" t="s">
        <v>168</v>
      </c>
      <c r="HEE22" s="179" t="s">
        <v>168</v>
      </c>
      <c r="HEF22" s="179" t="s">
        <v>168</v>
      </c>
      <c r="HEG22" s="179" t="s">
        <v>168</v>
      </c>
      <c r="HEH22" s="179" t="s">
        <v>168</v>
      </c>
      <c r="HEI22" s="179" t="s">
        <v>168</v>
      </c>
      <c r="HEJ22" s="179" t="s">
        <v>168</v>
      </c>
      <c r="HEK22" s="179" t="s">
        <v>168</v>
      </c>
      <c r="HEL22" s="179" t="s">
        <v>168</v>
      </c>
      <c r="HEM22" s="179" t="s">
        <v>168</v>
      </c>
      <c r="HEN22" s="179" t="s">
        <v>168</v>
      </c>
      <c r="HEO22" s="179" t="s">
        <v>168</v>
      </c>
      <c r="HEP22" s="179" t="s">
        <v>168</v>
      </c>
      <c r="HEQ22" s="179" t="s">
        <v>168</v>
      </c>
      <c r="HER22" s="179" t="s">
        <v>168</v>
      </c>
      <c r="HES22" s="179" t="s">
        <v>168</v>
      </c>
      <c r="HET22" s="179" t="s">
        <v>168</v>
      </c>
      <c r="HEU22" s="179" t="s">
        <v>168</v>
      </c>
      <c r="HEV22" s="179" t="s">
        <v>168</v>
      </c>
      <c r="HEW22" s="179" t="s">
        <v>168</v>
      </c>
      <c r="HEX22" s="179" t="s">
        <v>168</v>
      </c>
      <c r="HEY22" s="179" t="s">
        <v>168</v>
      </c>
      <c r="HEZ22" s="179" t="s">
        <v>168</v>
      </c>
      <c r="HFA22" s="179" t="s">
        <v>168</v>
      </c>
      <c r="HFB22" s="179" t="s">
        <v>168</v>
      </c>
      <c r="HFC22" s="179" t="s">
        <v>168</v>
      </c>
      <c r="HFD22" s="179" t="s">
        <v>168</v>
      </c>
      <c r="HFE22" s="179" t="s">
        <v>168</v>
      </c>
      <c r="HFF22" s="179" t="s">
        <v>168</v>
      </c>
      <c r="HFG22" s="179" t="s">
        <v>168</v>
      </c>
      <c r="HFH22" s="179" t="s">
        <v>168</v>
      </c>
      <c r="HFI22" s="179" t="s">
        <v>168</v>
      </c>
      <c r="HFJ22" s="179" t="s">
        <v>168</v>
      </c>
      <c r="HFK22" s="179" t="s">
        <v>168</v>
      </c>
      <c r="HFL22" s="179" t="s">
        <v>168</v>
      </c>
      <c r="HFM22" s="179" t="s">
        <v>168</v>
      </c>
      <c r="HFN22" s="179" t="s">
        <v>168</v>
      </c>
      <c r="HFO22" s="179" t="s">
        <v>168</v>
      </c>
      <c r="HFP22" s="179" t="s">
        <v>168</v>
      </c>
      <c r="HFQ22" s="179" t="s">
        <v>168</v>
      </c>
      <c r="HFR22" s="179" t="s">
        <v>168</v>
      </c>
      <c r="HFS22" s="179" t="s">
        <v>168</v>
      </c>
      <c r="HFT22" s="179" t="s">
        <v>168</v>
      </c>
      <c r="HFU22" s="179" t="s">
        <v>168</v>
      </c>
      <c r="HFV22" s="179" t="s">
        <v>168</v>
      </c>
      <c r="HFW22" s="179" t="s">
        <v>168</v>
      </c>
      <c r="HFX22" s="179" t="s">
        <v>168</v>
      </c>
      <c r="HFY22" s="179" t="s">
        <v>168</v>
      </c>
      <c r="HFZ22" s="179" t="s">
        <v>168</v>
      </c>
      <c r="HGA22" s="179" t="s">
        <v>168</v>
      </c>
      <c r="HGB22" s="179" t="s">
        <v>168</v>
      </c>
      <c r="HGC22" s="179" t="s">
        <v>168</v>
      </c>
      <c r="HGD22" s="179" t="s">
        <v>168</v>
      </c>
      <c r="HGE22" s="179" t="s">
        <v>168</v>
      </c>
      <c r="HGF22" s="179" t="s">
        <v>168</v>
      </c>
      <c r="HGG22" s="179" t="s">
        <v>168</v>
      </c>
      <c r="HGH22" s="179" t="s">
        <v>168</v>
      </c>
      <c r="HGI22" s="179" t="s">
        <v>168</v>
      </c>
      <c r="HGJ22" s="179" t="s">
        <v>168</v>
      </c>
      <c r="HGK22" s="179" t="s">
        <v>168</v>
      </c>
      <c r="HGL22" s="179" t="s">
        <v>168</v>
      </c>
      <c r="HGM22" s="179" t="s">
        <v>168</v>
      </c>
      <c r="HGN22" s="179" t="s">
        <v>168</v>
      </c>
      <c r="HGO22" s="179" t="s">
        <v>168</v>
      </c>
      <c r="HGP22" s="179" t="s">
        <v>168</v>
      </c>
      <c r="HGQ22" s="179" t="s">
        <v>168</v>
      </c>
      <c r="HGR22" s="179" t="s">
        <v>168</v>
      </c>
      <c r="HGS22" s="179" t="s">
        <v>168</v>
      </c>
      <c r="HGT22" s="179" t="s">
        <v>168</v>
      </c>
      <c r="HGU22" s="179" t="s">
        <v>168</v>
      </c>
      <c r="HGV22" s="179" t="s">
        <v>168</v>
      </c>
      <c r="HGW22" s="179" t="s">
        <v>168</v>
      </c>
      <c r="HGX22" s="179" t="s">
        <v>168</v>
      </c>
      <c r="HGY22" s="179" t="s">
        <v>168</v>
      </c>
      <c r="HGZ22" s="179" t="s">
        <v>168</v>
      </c>
      <c r="HHA22" s="179" t="s">
        <v>168</v>
      </c>
      <c r="HHB22" s="179" t="s">
        <v>168</v>
      </c>
      <c r="HHC22" s="179" t="s">
        <v>168</v>
      </c>
      <c r="HHD22" s="179" t="s">
        <v>168</v>
      </c>
      <c r="HHE22" s="179" t="s">
        <v>168</v>
      </c>
      <c r="HHF22" s="179" t="s">
        <v>168</v>
      </c>
      <c r="HHG22" s="179" t="s">
        <v>168</v>
      </c>
      <c r="HHH22" s="179" t="s">
        <v>168</v>
      </c>
      <c r="HHI22" s="179" t="s">
        <v>168</v>
      </c>
      <c r="HHJ22" s="179" t="s">
        <v>168</v>
      </c>
      <c r="HHK22" s="179" t="s">
        <v>168</v>
      </c>
      <c r="HHL22" s="179" t="s">
        <v>168</v>
      </c>
      <c r="HHM22" s="179" t="s">
        <v>168</v>
      </c>
      <c r="HHN22" s="179" t="s">
        <v>168</v>
      </c>
      <c r="HHO22" s="179" t="s">
        <v>168</v>
      </c>
      <c r="HHP22" s="179" t="s">
        <v>168</v>
      </c>
      <c r="HHQ22" s="179" t="s">
        <v>168</v>
      </c>
      <c r="HHR22" s="179" t="s">
        <v>168</v>
      </c>
      <c r="HHS22" s="179" t="s">
        <v>168</v>
      </c>
      <c r="HHT22" s="179" t="s">
        <v>168</v>
      </c>
      <c r="HHU22" s="179" t="s">
        <v>168</v>
      </c>
      <c r="HHV22" s="179" t="s">
        <v>168</v>
      </c>
      <c r="HHW22" s="179" t="s">
        <v>168</v>
      </c>
      <c r="HHX22" s="179" t="s">
        <v>168</v>
      </c>
      <c r="HHY22" s="179" t="s">
        <v>168</v>
      </c>
      <c r="HHZ22" s="179" t="s">
        <v>168</v>
      </c>
      <c r="HIA22" s="179" t="s">
        <v>168</v>
      </c>
      <c r="HIB22" s="179" t="s">
        <v>168</v>
      </c>
      <c r="HIC22" s="179" t="s">
        <v>168</v>
      </c>
      <c r="HID22" s="179" t="s">
        <v>168</v>
      </c>
      <c r="HIE22" s="179" t="s">
        <v>168</v>
      </c>
      <c r="HIF22" s="179" t="s">
        <v>168</v>
      </c>
      <c r="HIG22" s="179" t="s">
        <v>168</v>
      </c>
      <c r="HIH22" s="179" t="s">
        <v>168</v>
      </c>
      <c r="HII22" s="179" t="s">
        <v>168</v>
      </c>
      <c r="HIJ22" s="179" t="s">
        <v>168</v>
      </c>
      <c r="HIK22" s="179" t="s">
        <v>168</v>
      </c>
      <c r="HIL22" s="179" t="s">
        <v>168</v>
      </c>
      <c r="HIM22" s="179" t="s">
        <v>168</v>
      </c>
      <c r="HIN22" s="179" t="s">
        <v>168</v>
      </c>
      <c r="HIO22" s="179" t="s">
        <v>168</v>
      </c>
      <c r="HIP22" s="179" t="s">
        <v>168</v>
      </c>
      <c r="HIQ22" s="179" t="s">
        <v>168</v>
      </c>
      <c r="HIR22" s="179" t="s">
        <v>168</v>
      </c>
      <c r="HIS22" s="179" t="s">
        <v>168</v>
      </c>
      <c r="HIT22" s="179" t="s">
        <v>168</v>
      </c>
      <c r="HIU22" s="179" t="s">
        <v>168</v>
      </c>
      <c r="HIV22" s="179" t="s">
        <v>168</v>
      </c>
      <c r="HIW22" s="179" t="s">
        <v>168</v>
      </c>
      <c r="HIX22" s="179" t="s">
        <v>168</v>
      </c>
      <c r="HIY22" s="179" t="s">
        <v>168</v>
      </c>
      <c r="HIZ22" s="179" t="s">
        <v>168</v>
      </c>
      <c r="HJA22" s="179" t="s">
        <v>168</v>
      </c>
      <c r="HJB22" s="179" t="s">
        <v>168</v>
      </c>
      <c r="HJC22" s="179" t="s">
        <v>168</v>
      </c>
      <c r="HJD22" s="179" t="s">
        <v>168</v>
      </c>
      <c r="HJE22" s="179" t="s">
        <v>168</v>
      </c>
      <c r="HJF22" s="179" t="s">
        <v>168</v>
      </c>
      <c r="HJG22" s="179" t="s">
        <v>168</v>
      </c>
      <c r="HJH22" s="179" t="s">
        <v>168</v>
      </c>
      <c r="HJI22" s="179" t="s">
        <v>168</v>
      </c>
      <c r="HJJ22" s="179" t="s">
        <v>168</v>
      </c>
      <c r="HJK22" s="179" t="s">
        <v>168</v>
      </c>
      <c r="HJL22" s="179" t="s">
        <v>168</v>
      </c>
      <c r="HJM22" s="179" t="s">
        <v>168</v>
      </c>
      <c r="HJN22" s="179" t="s">
        <v>168</v>
      </c>
      <c r="HJO22" s="179" t="s">
        <v>168</v>
      </c>
      <c r="HJP22" s="179" t="s">
        <v>168</v>
      </c>
      <c r="HJQ22" s="179" t="s">
        <v>168</v>
      </c>
      <c r="HJR22" s="179" t="s">
        <v>168</v>
      </c>
      <c r="HJS22" s="179" t="s">
        <v>168</v>
      </c>
      <c r="HJT22" s="179" t="s">
        <v>168</v>
      </c>
      <c r="HJU22" s="179" t="s">
        <v>168</v>
      </c>
      <c r="HJV22" s="179" t="s">
        <v>168</v>
      </c>
      <c r="HJW22" s="179" t="s">
        <v>168</v>
      </c>
      <c r="HJX22" s="179" t="s">
        <v>168</v>
      </c>
      <c r="HJY22" s="179" t="s">
        <v>168</v>
      </c>
      <c r="HJZ22" s="179" t="s">
        <v>168</v>
      </c>
      <c r="HKA22" s="179" t="s">
        <v>168</v>
      </c>
      <c r="HKB22" s="179" t="s">
        <v>168</v>
      </c>
      <c r="HKC22" s="179" t="s">
        <v>168</v>
      </c>
      <c r="HKD22" s="179" t="s">
        <v>168</v>
      </c>
      <c r="HKE22" s="179" t="s">
        <v>168</v>
      </c>
      <c r="HKF22" s="179" t="s">
        <v>168</v>
      </c>
      <c r="HKG22" s="179" t="s">
        <v>168</v>
      </c>
      <c r="HKH22" s="179" t="s">
        <v>168</v>
      </c>
      <c r="HKI22" s="179" t="s">
        <v>168</v>
      </c>
      <c r="HKJ22" s="179" t="s">
        <v>168</v>
      </c>
      <c r="HKK22" s="179" t="s">
        <v>168</v>
      </c>
      <c r="HKL22" s="179" t="s">
        <v>168</v>
      </c>
      <c r="HKM22" s="179" t="s">
        <v>168</v>
      </c>
      <c r="HKN22" s="179" t="s">
        <v>168</v>
      </c>
      <c r="HKO22" s="179" t="s">
        <v>168</v>
      </c>
      <c r="HKP22" s="179" t="s">
        <v>168</v>
      </c>
      <c r="HKQ22" s="179" t="s">
        <v>168</v>
      </c>
      <c r="HKR22" s="179" t="s">
        <v>168</v>
      </c>
      <c r="HKS22" s="179" t="s">
        <v>168</v>
      </c>
      <c r="HKT22" s="179" t="s">
        <v>168</v>
      </c>
      <c r="HKU22" s="179" t="s">
        <v>168</v>
      </c>
      <c r="HKV22" s="179" t="s">
        <v>168</v>
      </c>
      <c r="HKW22" s="179" t="s">
        <v>168</v>
      </c>
      <c r="HKX22" s="179" t="s">
        <v>168</v>
      </c>
      <c r="HKY22" s="179" t="s">
        <v>168</v>
      </c>
      <c r="HKZ22" s="179" t="s">
        <v>168</v>
      </c>
      <c r="HLA22" s="179" t="s">
        <v>168</v>
      </c>
      <c r="HLB22" s="179" t="s">
        <v>168</v>
      </c>
      <c r="HLC22" s="179" t="s">
        <v>168</v>
      </c>
      <c r="HLD22" s="179" t="s">
        <v>168</v>
      </c>
      <c r="HLE22" s="179" t="s">
        <v>168</v>
      </c>
      <c r="HLF22" s="179" t="s">
        <v>168</v>
      </c>
      <c r="HLG22" s="179" t="s">
        <v>168</v>
      </c>
      <c r="HLH22" s="179" t="s">
        <v>168</v>
      </c>
      <c r="HLI22" s="179" t="s">
        <v>168</v>
      </c>
      <c r="HLJ22" s="179" t="s">
        <v>168</v>
      </c>
      <c r="HLK22" s="179" t="s">
        <v>168</v>
      </c>
      <c r="HLL22" s="179" t="s">
        <v>168</v>
      </c>
      <c r="HLM22" s="179" t="s">
        <v>168</v>
      </c>
      <c r="HLN22" s="179" t="s">
        <v>168</v>
      </c>
      <c r="HLO22" s="179" t="s">
        <v>168</v>
      </c>
      <c r="HLP22" s="179" t="s">
        <v>168</v>
      </c>
      <c r="HLQ22" s="179" t="s">
        <v>168</v>
      </c>
      <c r="HLR22" s="179" t="s">
        <v>168</v>
      </c>
      <c r="HLS22" s="179" t="s">
        <v>168</v>
      </c>
      <c r="HLT22" s="179" t="s">
        <v>168</v>
      </c>
      <c r="HLU22" s="179" t="s">
        <v>168</v>
      </c>
      <c r="HLV22" s="179" t="s">
        <v>168</v>
      </c>
      <c r="HLW22" s="179" t="s">
        <v>168</v>
      </c>
      <c r="HLX22" s="179" t="s">
        <v>168</v>
      </c>
      <c r="HLY22" s="179" t="s">
        <v>168</v>
      </c>
      <c r="HLZ22" s="179" t="s">
        <v>168</v>
      </c>
      <c r="HMA22" s="179" t="s">
        <v>168</v>
      </c>
      <c r="HMB22" s="179" t="s">
        <v>168</v>
      </c>
      <c r="HMC22" s="179" t="s">
        <v>168</v>
      </c>
      <c r="HMD22" s="179" t="s">
        <v>168</v>
      </c>
      <c r="HME22" s="179" t="s">
        <v>168</v>
      </c>
      <c r="HMF22" s="179" t="s">
        <v>168</v>
      </c>
      <c r="HMG22" s="179" t="s">
        <v>168</v>
      </c>
      <c r="HMH22" s="179" t="s">
        <v>168</v>
      </c>
      <c r="HMI22" s="179" t="s">
        <v>168</v>
      </c>
      <c r="HMJ22" s="179" t="s">
        <v>168</v>
      </c>
      <c r="HMK22" s="179" t="s">
        <v>168</v>
      </c>
      <c r="HML22" s="179" t="s">
        <v>168</v>
      </c>
      <c r="HMM22" s="179" t="s">
        <v>168</v>
      </c>
      <c r="HMN22" s="179" t="s">
        <v>168</v>
      </c>
      <c r="HMO22" s="179" t="s">
        <v>168</v>
      </c>
      <c r="HMP22" s="179" t="s">
        <v>168</v>
      </c>
      <c r="HMQ22" s="179" t="s">
        <v>168</v>
      </c>
      <c r="HMR22" s="179" t="s">
        <v>168</v>
      </c>
      <c r="HMS22" s="179" t="s">
        <v>168</v>
      </c>
      <c r="HMT22" s="179" t="s">
        <v>168</v>
      </c>
      <c r="HMU22" s="179" t="s">
        <v>168</v>
      </c>
      <c r="HMV22" s="179" t="s">
        <v>168</v>
      </c>
      <c r="HMW22" s="179" t="s">
        <v>168</v>
      </c>
      <c r="HMX22" s="179" t="s">
        <v>168</v>
      </c>
      <c r="HMY22" s="179" t="s">
        <v>168</v>
      </c>
      <c r="HMZ22" s="179" t="s">
        <v>168</v>
      </c>
      <c r="HNA22" s="179" t="s">
        <v>168</v>
      </c>
      <c r="HNB22" s="179" t="s">
        <v>168</v>
      </c>
      <c r="HNC22" s="179" t="s">
        <v>168</v>
      </c>
      <c r="HND22" s="179" t="s">
        <v>168</v>
      </c>
      <c r="HNE22" s="179" t="s">
        <v>168</v>
      </c>
      <c r="HNF22" s="179" t="s">
        <v>168</v>
      </c>
      <c r="HNG22" s="179" t="s">
        <v>168</v>
      </c>
      <c r="HNH22" s="179" t="s">
        <v>168</v>
      </c>
      <c r="HNI22" s="179" t="s">
        <v>168</v>
      </c>
      <c r="HNJ22" s="179" t="s">
        <v>168</v>
      </c>
      <c r="HNK22" s="179" t="s">
        <v>168</v>
      </c>
      <c r="HNL22" s="179" t="s">
        <v>168</v>
      </c>
      <c r="HNM22" s="179" t="s">
        <v>168</v>
      </c>
      <c r="HNN22" s="179" t="s">
        <v>168</v>
      </c>
      <c r="HNO22" s="179" t="s">
        <v>168</v>
      </c>
      <c r="HNP22" s="179" t="s">
        <v>168</v>
      </c>
      <c r="HNQ22" s="179" t="s">
        <v>168</v>
      </c>
      <c r="HNR22" s="179" t="s">
        <v>168</v>
      </c>
      <c r="HNS22" s="179" t="s">
        <v>168</v>
      </c>
      <c r="HNT22" s="179" t="s">
        <v>168</v>
      </c>
      <c r="HNU22" s="179" t="s">
        <v>168</v>
      </c>
      <c r="HNV22" s="179" t="s">
        <v>168</v>
      </c>
      <c r="HNW22" s="179" t="s">
        <v>168</v>
      </c>
      <c r="HNX22" s="179" t="s">
        <v>168</v>
      </c>
      <c r="HNY22" s="179" t="s">
        <v>168</v>
      </c>
      <c r="HNZ22" s="179" t="s">
        <v>168</v>
      </c>
      <c r="HOA22" s="179" t="s">
        <v>168</v>
      </c>
      <c r="HOB22" s="179" t="s">
        <v>168</v>
      </c>
      <c r="HOC22" s="179" t="s">
        <v>168</v>
      </c>
      <c r="HOD22" s="179" t="s">
        <v>168</v>
      </c>
      <c r="HOE22" s="179" t="s">
        <v>168</v>
      </c>
      <c r="HOF22" s="179" t="s">
        <v>168</v>
      </c>
      <c r="HOG22" s="179" t="s">
        <v>168</v>
      </c>
      <c r="HOH22" s="179" t="s">
        <v>168</v>
      </c>
      <c r="HOI22" s="179" t="s">
        <v>168</v>
      </c>
      <c r="HOJ22" s="179" t="s">
        <v>168</v>
      </c>
      <c r="HOK22" s="179" t="s">
        <v>168</v>
      </c>
      <c r="HOL22" s="179" t="s">
        <v>168</v>
      </c>
      <c r="HOM22" s="179" t="s">
        <v>168</v>
      </c>
      <c r="HON22" s="179" t="s">
        <v>168</v>
      </c>
      <c r="HOO22" s="179" t="s">
        <v>168</v>
      </c>
      <c r="HOP22" s="179" t="s">
        <v>168</v>
      </c>
      <c r="HOQ22" s="179" t="s">
        <v>168</v>
      </c>
      <c r="HOR22" s="179" t="s">
        <v>168</v>
      </c>
      <c r="HOS22" s="179" t="s">
        <v>168</v>
      </c>
      <c r="HOT22" s="179" t="s">
        <v>168</v>
      </c>
      <c r="HOU22" s="179" t="s">
        <v>168</v>
      </c>
      <c r="HOV22" s="179" t="s">
        <v>168</v>
      </c>
      <c r="HOW22" s="179" t="s">
        <v>168</v>
      </c>
      <c r="HOX22" s="179" t="s">
        <v>168</v>
      </c>
      <c r="HOY22" s="179" t="s">
        <v>168</v>
      </c>
      <c r="HOZ22" s="179" t="s">
        <v>168</v>
      </c>
      <c r="HPA22" s="179" t="s">
        <v>168</v>
      </c>
      <c r="HPB22" s="179" t="s">
        <v>168</v>
      </c>
      <c r="HPC22" s="179" t="s">
        <v>168</v>
      </c>
      <c r="HPD22" s="179" t="s">
        <v>168</v>
      </c>
      <c r="HPE22" s="179" t="s">
        <v>168</v>
      </c>
      <c r="HPF22" s="179" t="s">
        <v>168</v>
      </c>
      <c r="HPG22" s="179" t="s">
        <v>168</v>
      </c>
      <c r="HPH22" s="179" t="s">
        <v>168</v>
      </c>
      <c r="HPI22" s="179" t="s">
        <v>168</v>
      </c>
      <c r="HPJ22" s="179" t="s">
        <v>168</v>
      </c>
      <c r="HPK22" s="179" t="s">
        <v>168</v>
      </c>
      <c r="HPL22" s="179" t="s">
        <v>168</v>
      </c>
      <c r="HPM22" s="179" t="s">
        <v>168</v>
      </c>
      <c r="HPN22" s="179" t="s">
        <v>168</v>
      </c>
      <c r="HPO22" s="179" t="s">
        <v>168</v>
      </c>
      <c r="HPP22" s="179" t="s">
        <v>168</v>
      </c>
      <c r="HPQ22" s="179" t="s">
        <v>168</v>
      </c>
      <c r="HPR22" s="179" t="s">
        <v>168</v>
      </c>
      <c r="HPS22" s="179" t="s">
        <v>168</v>
      </c>
      <c r="HPT22" s="179" t="s">
        <v>168</v>
      </c>
      <c r="HPU22" s="179" t="s">
        <v>168</v>
      </c>
      <c r="HPV22" s="179" t="s">
        <v>168</v>
      </c>
      <c r="HPW22" s="179" t="s">
        <v>168</v>
      </c>
      <c r="HPX22" s="179" t="s">
        <v>168</v>
      </c>
      <c r="HPY22" s="179" t="s">
        <v>168</v>
      </c>
      <c r="HPZ22" s="179" t="s">
        <v>168</v>
      </c>
      <c r="HQA22" s="179" t="s">
        <v>168</v>
      </c>
      <c r="HQB22" s="179" t="s">
        <v>168</v>
      </c>
      <c r="HQC22" s="179" t="s">
        <v>168</v>
      </c>
      <c r="HQD22" s="179" t="s">
        <v>168</v>
      </c>
      <c r="HQE22" s="179" t="s">
        <v>168</v>
      </c>
      <c r="HQF22" s="179" t="s">
        <v>168</v>
      </c>
      <c r="HQG22" s="179" t="s">
        <v>168</v>
      </c>
      <c r="HQH22" s="179" t="s">
        <v>168</v>
      </c>
      <c r="HQI22" s="179" t="s">
        <v>168</v>
      </c>
      <c r="HQJ22" s="179" t="s">
        <v>168</v>
      </c>
      <c r="HQK22" s="179" t="s">
        <v>168</v>
      </c>
      <c r="HQL22" s="179" t="s">
        <v>168</v>
      </c>
      <c r="HQM22" s="179" t="s">
        <v>168</v>
      </c>
      <c r="HQN22" s="179" t="s">
        <v>168</v>
      </c>
      <c r="HQO22" s="179" t="s">
        <v>168</v>
      </c>
      <c r="HQP22" s="179" t="s">
        <v>168</v>
      </c>
      <c r="HQQ22" s="179" t="s">
        <v>168</v>
      </c>
      <c r="HQR22" s="179" t="s">
        <v>168</v>
      </c>
      <c r="HQS22" s="179" t="s">
        <v>168</v>
      </c>
      <c r="HQT22" s="179" t="s">
        <v>168</v>
      </c>
      <c r="HQU22" s="179" t="s">
        <v>168</v>
      </c>
      <c r="HQV22" s="179" t="s">
        <v>168</v>
      </c>
      <c r="HQW22" s="179" t="s">
        <v>168</v>
      </c>
      <c r="HQX22" s="179" t="s">
        <v>168</v>
      </c>
      <c r="HQY22" s="179" t="s">
        <v>168</v>
      </c>
      <c r="HQZ22" s="179" t="s">
        <v>168</v>
      </c>
      <c r="HRA22" s="179" t="s">
        <v>168</v>
      </c>
      <c r="HRB22" s="179" t="s">
        <v>168</v>
      </c>
      <c r="HRC22" s="179" t="s">
        <v>168</v>
      </c>
      <c r="HRD22" s="179" t="s">
        <v>168</v>
      </c>
      <c r="HRE22" s="179" t="s">
        <v>168</v>
      </c>
      <c r="HRF22" s="179" t="s">
        <v>168</v>
      </c>
      <c r="HRG22" s="179" t="s">
        <v>168</v>
      </c>
      <c r="HRH22" s="179" t="s">
        <v>168</v>
      </c>
      <c r="HRI22" s="179" t="s">
        <v>168</v>
      </c>
      <c r="HRJ22" s="179" t="s">
        <v>168</v>
      </c>
      <c r="HRK22" s="179" t="s">
        <v>168</v>
      </c>
      <c r="HRL22" s="179" t="s">
        <v>168</v>
      </c>
      <c r="HRM22" s="179" t="s">
        <v>168</v>
      </c>
      <c r="HRN22" s="179" t="s">
        <v>168</v>
      </c>
      <c r="HRO22" s="179" t="s">
        <v>168</v>
      </c>
      <c r="HRP22" s="179" t="s">
        <v>168</v>
      </c>
      <c r="HRQ22" s="179" t="s">
        <v>168</v>
      </c>
      <c r="HRR22" s="179" t="s">
        <v>168</v>
      </c>
      <c r="HRS22" s="179" t="s">
        <v>168</v>
      </c>
      <c r="HRT22" s="179" t="s">
        <v>168</v>
      </c>
      <c r="HRU22" s="179" t="s">
        <v>168</v>
      </c>
      <c r="HRV22" s="179" t="s">
        <v>168</v>
      </c>
      <c r="HRW22" s="179" t="s">
        <v>168</v>
      </c>
      <c r="HRX22" s="179" t="s">
        <v>168</v>
      </c>
      <c r="HRY22" s="179" t="s">
        <v>168</v>
      </c>
      <c r="HRZ22" s="179" t="s">
        <v>168</v>
      </c>
      <c r="HSA22" s="179" t="s">
        <v>168</v>
      </c>
      <c r="HSB22" s="179" t="s">
        <v>168</v>
      </c>
      <c r="HSC22" s="179" t="s">
        <v>168</v>
      </c>
      <c r="HSD22" s="179" t="s">
        <v>168</v>
      </c>
      <c r="HSE22" s="179" t="s">
        <v>168</v>
      </c>
      <c r="HSF22" s="179" t="s">
        <v>168</v>
      </c>
      <c r="HSG22" s="179" t="s">
        <v>168</v>
      </c>
      <c r="HSH22" s="179" t="s">
        <v>168</v>
      </c>
      <c r="HSI22" s="179" t="s">
        <v>168</v>
      </c>
      <c r="HSJ22" s="179" t="s">
        <v>168</v>
      </c>
      <c r="HSK22" s="179" t="s">
        <v>168</v>
      </c>
      <c r="HSL22" s="179" t="s">
        <v>168</v>
      </c>
      <c r="HSM22" s="179" t="s">
        <v>168</v>
      </c>
      <c r="HSN22" s="179" t="s">
        <v>168</v>
      </c>
      <c r="HSO22" s="179" t="s">
        <v>168</v>
      </c>
      <c r="HSP22" s="179" t="s">
        <v>168</v>
      </c>
      <c r="HSQ22" s="179" t="s">
        <v>168</v>
      </c>
      <c r="HSR22" s="179" t="s">
        <v>168</v>
      </c>
      <c r="HSS22" s="179" t="s">
        <v>168</v>
      </c>
      <c r="HST22" s="179" t="s">
        <v>168</v>
      </c>
      <c r="HSU22" s="179" t="s">
        <v>168</v>
      </c>
      <c r="HSV22" s="179" t="s">
        <v>168</v>
      </c>
      <c r="HSW22" s="179" t="s">
        <v>168</v>
      </c>
      <c r="HSX22" s="179" t="s">
        <v>168</v>
      </c>
      <c r="HSY22" s="179" t="s">
        <v>168</v>
      </c>
      <c r="HSZ22" s="179" t="s">
        <v>168</v>
      </c>
      <c r="HTA22" s="179" t="s">
        <v>168</v>
      </c>
      <c r="HTB22" s="179" t="s">
        <v>168</v>
      </c>
      <c r="HTC22" s="179" t="s">
        <v>168</v>
      </c>
      <c r="HTD22" s="179" t="s">
        <v>168</v>
      </c>
      <c r="HTE22" s="179" t="s">
        <v>168</v>
      </c>
      <c r="HTF22" s="179" t="s">
        <v>168</v>
      </c>
      <c r="HTG22" s="179" t="s">
        <v>168</v>
      </c>
      <c r="HTH22" s="179" t="s">
        <v>168</v>
      </c>
      <c r="HTI22" s="179" t="s">
        <v>168</v>
      </c>
      <c r="HTJ22" s="179" t="s">
        <v>168</v>
      </c>
      <c r="HTK22" s="179" t="s">
        <v>168</v>
      </c>
      <c r="HTL22" s="179" t="s">
        <v>168</v>
      </c>
      <c r="HTM22" s="179" t="s">
        <v>168</v>
      </c>
      <c r="HTN22" s="179" t="s">
        <v>168</v>
      </c>
      <c r="HTO22" s="179" t="s">
        <v>168</v>
      </c>
      <c r="HTP22" s="179" t="s">
        <v>168</v>
      </c>
      <c r="HTQ22" s="179" t="s">
        <v>168</v>
      </c>
      <c r="HTR22" s="179" t="s">
        <v>168</v>
      </c>
      <c r="HTS22" s="179" t="s">
        <v>168</v>
      </c>
      <c r="HTT22" s="179" t="s">
        <v>168</v>
      </c>
      <c r="HTU22" s="179" t="s">
        <v>168</v>
      </c>
      <c r="HTV22" s="179" t="s">
        <v>168</v>
      </c>
      <c r="HTW22" s="179" t="s">
        <v>168</v>
      </c>
      <c r="HTX22" s="179" t="s">
        <v>168</v>
      </c>
      <c r="HTY22" s="179" t="s">
        <v>168</v>
      </c>
      <c r="HTZ22" s="179" t="s">
        <v>168</v>
      </c>
      <c r="HUA22" s="179" t="s">
        <v>168</v>
      </c>
      <c r="HUB22" s="179" t="s">
        <v>168</v>
      </c>
      <c r="HUC22" s="179" t="s">
        <v>168</v>
      </c>
      <c r="HUD22" s="179" t="s">
        <v>168</v>
      </c>
      <c r="HUE22" s="179" t="s">
        <v>168</v>
      </c>
      <c r="HUF22" s="179" t="s">
        <v>168</v>
      </c>
      <c r="HUG22" s="179" t="s">
        <v>168</v>
      </c>
      <c r="HUH22" s="179" t="s">
        <v>168</v>
      </c>
      <c r="HUI22" s="179" t="s">
        <v>168</v>
      </c>
      <c r="HUJ22" s="179" t="s">
        <v>168</v>
      </c>
      <c r="HUK22" s="179" t="s">
        <v>168</v>
      </c>
      <c r="HUL22" s="179" t="s">
        <v>168</v>
      </c>
      <c r="HUM22" s="179" t="s">
        <v>168</v>
      </c>
      <c r="HUN22" s="179" t="s">
        <v>168</v>
      </c>
      <c r="HUO22" s="179" t="s">
        <v>168</v>
      </c>
      <c r="HUP22" s="179" t="s">
        <v>168</v>
      </c>
      <c r="HUQ22" s="179" t="s">
        <v>168</v>
      </c>
      <c r="HUR22" s="179" t="s">
        <v>168</v>
      </c>
      <c r="HUS22" s="179" t="s">
        <v>168</v>
      </c>
      <c r="HUT22" s="179" t="s">
        <v>168</v>
      </c>
      <c r="HUU22" s="179" t="s">
        <v>168</v>
      </c>
      <c r="HUV22" s="179" t="s">
        <v>168</v>
      </c>
      <c r="HUW22" s="179" t="s">
        <v>168</v>
      </c>
      <c r="HUX22" s="179" t="s">
        <v>168</v>
      </c>
      <c r="HUY22" s="179" t="s">
        <v>168</v>
      </c>
      <c r="HUZ22" s="179" t="s">
        <v>168</v>
      </c>
      <c r="HVA22" s="179" t="s">
        <v>168</v>
      </c>
      <c r="HVB22" s="179" t="s">
        <v>168</v>
      </c>
      <c r="HVC22" s="179" t="s">
        <v>168</v>
      </c>
      <c r="HVD22" s="179" t="s">
        <v>168</v>
      </c>
      <c r="HVE22" s="179" t="s">
        <v>168</v>
      </c>
      <c r="HVF22" s="179" t="s">
        <v>168</v>
      </c>
      <c r="HVG22" s="179" t="s">
        <v>168</v>
      </c>
      <c r="HVH22" s="179" t="s">
        <v>168</v>
      </c>
      <c r="HVI22" s="179" t="s">
        <v>168</v>
      </c>
      <c r="HVJ22" s="179" t="s">
        <v>168</v>
      </c>
      <c r="HVK22" s="179" t="s">
        <v>168</v>
      </c>
      <c r="HVL22" s="179" t="s">
        <v>168</v>
      </c>
      <c r="HVM22" s="179" t="s">
        <v>168</v>
      </c>
      <c r="HVN22" s="179" t="s">
        <v>168</v>
      </c>
      <c r="HVO22" s="179" t="s">
        <v>168</v>
      </c>
      <c r="HVP22" s="179" t="s">
        <v>168</v>
      </c>
      <c r="HVQ22" s="179" t="s">
        <v>168</v>
      </c>
      <c r="HVR22" s="179" t="s">
        <v>168</v>
      </c>
      <c r="HVS22" s="179" t="s">
        <v>168</v>
      </c>
      <c r="HVT22" s="179" t="s">
        <v>168</v>
      </c>
      <c r="HVU22" s="179" t="s">
        <v>168</v>
      </c>
      <c r="HVV22" s="179" t="s">
        <v>168</v>
      </c>
      <c r="HVW22" s="179" t="s">
        <v>168</v>
      </c>
      <c r="HVX22" s="179" t="s">
        <v>168</v>
      </c>
      <c r="HVY22" s="179" t="s">
        <v>168</v>
      </c>
      <c r="HVZ22" s="179" t="s">
        <v>168</v>
      </c>
      <c r="HWA22" s="179" t="s">
        <v>168</v>
      </c>
      <c r="HWB22" s="179" t="s">
        <v>168</v>
      </c>
      <c r="HWC22" s="179" t="s">
        <v>168</v>
      </c>
      <c r="HWD22" s="179" t="s">
        <v>168</v>
      </c>
      <c r="HWE22" s="179" t="s">
        <v>168</v>
      </c>
      <c r="HWF22" s="179" t="s">
        <v>168</v>
      </c>
      <c r="HWG22" s="179" t="s">
        <v>168</v>
      </c>
      <c r="HWH22" s="179" t="s">
        <v>168</v>
      </c>
      <c r="HWI22" s="179" t="s">
        <v>168</v>
      </c>
      <c r="HWJ22" s="179" t="s">
        <v>168</v>
      </c>
      <c r="HWK22" s="179" t="s">
        <v>168</v>
      </c>
      <c r="HWL22" s="179" t="s">
        <v>168</v>
      </c>
      <c r="HWM22" s="179" t="s">
        <v>168</v>
      </c>
      <c r="HWN22" s="179" t="s">
        <v>168</v>
      </c>
      <c r="HWO22" s="179" t="s">
        <v>168</v>
      </c>
      <c r="HWP22" s="179" t="s">
        <v>168</v>
      </c>
      <c r="HWQ22" s="179" t="s">
        <v>168</v>
      </c>
      <c r="HWR22" s="179" t="s">
        <v>168</v>
      </c>
      <c r="HWS22" s="179" t="s">
        <v>168</v>
      </c>
      <c r="HWT22" s="179" t="s">
        <v>168</v>
      </c>
      <c r="HWU22" s="179" t="s">
        <v>168</v>
      </c>
      <c r="HWV22" s="179" t="s">
        <v>168</v>
      </c>
      <c r="HWW22" s="179" t="s">
        <v>168</v>
      </c>
      <c r="HWX22" s="179" t="s">
        <v>168</v>
      </c>
      <c r="HWY22" s="179" t="s">
        <v>168</v>
      </c>
      <c r="HWZ22" s="179" t="s">
        <v>168</v>
      </c>
      <c r="HXA22" s="179" t="s">
        <v>168</v>
      </c>
      <c r="HXB22" s="179" t="s">
        <v>168</v>
      </c>
      <c r="HXC22" s="179" t="s">
        <v>168</v>
      </c>
      <c r="HXD22" s="179" t="s">
        <v>168</v>
      </c>
      <c r="HXE22" s="179" t="s">
        <v>168</v>
      </c>
      <c r="HXF22" s="179" t="s">
        <v>168</v>
      </c>
      <c r="HXG22" s="179" t="s">
        <v>168</v>
      </c>
      <c r="HXH22" s="179" t="s">
        <v>168</v>
      </c>
      <c r="HXI22" s="179" t="s">
        <v>168</v>
      </c>
      <c r="HXJ22" s="179" t="s">
        <v>168</v>
      </c>
      <c r="HXK22" s="179" t="s">
        <v>168</v>
      </c>
      <c r="HXL22" s="179" t="s">
        <v>168</v>
      </c>
      <c r="HXM22" s="179" t="s">
        <v>168</v>
      </c>
      <c r="HXN22" s="179" t="s">
        <v>168</v>
      </c>
      <c r="HXO22" s="179" t="s">
        <v>168</v>
      </c>
      <c r="HXP22" s="179" t="s">
        <v>168</v>
      </c>
      <c r="HXQ22" s="179" t="s">
        <v>168</v>
      </c>
      <c r="HXR22" s="179" t="s">
        <v>168</v>
      </c>
      <c r="HXS22" s="179" t="s">
        <v>168</v>
      </c>
      <c r="HXT22" s="179" t="s">
        <v>168</v>
      </c>
      <c r="HXU22" s="179" t="s">
        <v>168</v>
      </c>
      <c r="HXV22" s="179" t="s">
        <v>168</v>
      </c>
      <c r="HXW22" s="179" t="s">
        <v>168</v>
      </c>
      <c r="HXX22" s="179" t="s">
        <v>168</v>
      </c>
      <c r="HXY22" s="179" t="s">
        <v>168</v>
      </c>
      <c r="HXZ22" s="179" t="s">
        <v>168</v>
      </c>
      <c r="HYA22" s="179" t="s">
        <v>168</v>
      </c>
      <c r="HYB22" s="179" t="s">
        <v>168</v>
      </c>
      <c r="HYC22" s="179" t="s">
        <v>168</v>
      </c>
      <c r="HYD22" s="179" t="s">
        <v>168</v>
      </c>
      <c r="HYE22" s="179" t="s">
        <v>168</v>
      </c>
      <c r="HYF22" s="179" t="s">
        <v>168</v>
      </c>
      <c r="HYG22" s="179" t="s">
        <v>168</v>
      </c>
      <c r="HYH22" s="179" t="s">
        <v>168</v>
      </c>
      <c r="HYI22" s="179" t="s">
        <v>168</v>
      </c>
      <c r="HYJ22" s="179" t="s">
        <v>168</v>
      </c>
      <c r="HYK22" s="179" t="s">
        <v>168</v>
      </c>
      <c r="HYL22" s="179" t="s">
        <v>168</v>
      </c>
      <c r="HYM22" s="179" t="s">
        <v>168</v>
      </c>
      <c r="HYN22" s="179" t="s">
        <v>168</v>
      </c>
      <c r="HYO22" s="179" t="s">
        <v>168</v>
      </c>
      <c r="HYP22" s="179" t="s">
        <v>168</v>
      </c>
      <c r="HYQ22" s="179" t="s">
        <v>168</v>
      </c>
      <c r="HYR22" s="179" t="s">
        <v>168</v>
      </c>
      <c r="HYS22" s="179" t="s">
        <v>168</v>
      </c>
      <c r="HYT22" s="179" t="s">
        <v>168</v>
      </c>
      <c r="HYU22" s="179" t="s">
        <v>168</v>
      </c>
      <c r="HYV22" s="179" t="s">
        <v>168</v>
      </c>
      <c r="HYW22" s="179" t="s">
        <v>168</v>
      </c>
      <c r="HYX22" s="179" t="s">
        <v>168</v>
      </c>
      <c r="HYY22" s="179" t="s">
        <v>168</v>
      </c>
      <c r="HYZ22" s="179" t="s">
        <v>168</v>
      </c>
      <c r="HZA22" s="179" t="s">
        <v>168</v>
      </c>
      <c r="HZB22" s="179" t="s">
        <v>168</v>
      </c>
      <c r="HZC22" s="179" t="s">
        <v>168</v>
      </c>
      <c r="HZD22" s="179" t="s">
        <v>168</v>
      </c>
      <c r="HZE22" s="179" t="s">
        <v>168</v>
      </c>
      <c r="HZF22" s="179" t="s">
        <v>168</v>
      </c>
      <c r="HZG22" s="179" t="s">
        <v>168</v>
      </c>
      <c r="HZH22" s="179" t="s">
        <v>168</v>
      </c>
      <c r="HZI22" s="179" t="s">
        <v>168</v>
      </c>
      <c r="HZJ22" s="179" t="s">
        <v>168</v>
      </c>
      <c r="HZK22" s="179" t="s">
        <v>168</v>
      </c>
      <c r="HZL22" s="179" t="s">
        <v>168</v>
      </c>
      <c r="HZM22" s="179" t="s">
        <v>168</v>
      </c>
      <c r="HZN22" s="179" t="s">
        <v>168</v>
      </c>
      <c r="HZO22" s="179" t="s">
        <v>168</v>
      </c>
      <c r="HZP22" s="179" t="s">
        <v>168</v>
      </c>
      <c r="HZQ22" s="179" t="s">
        <v>168</v>
      </c>
      <c r="HZR22" s="179" t="s">
        <v>168</v>
      </c>
      <c r="HZS22" s="179" t="s">
        <v>168</v>
      </c>
      <c r="HZT22" s="179" t="s">
        <v>168</v>
      </c>
      <c r="HZU22" s="179" t="s">
        <v>168</v>
      </c>
      <c r="HZV22" s="179" t="s">
        <v>168</v>
      </c>
      <c r="HZW22" s="179" t="s">
        <v>168</v>
      </c>
      <c r="HZX22" s="179" t="s">
        <v>168</v>
      </c>
      <c r="HZY22" s="179" t="s">
        <v>168</v>
      </c>
      <c r="HZZ22" s="179" t="s">
        <v>168</v>
      </c>
      <c r="IAA22" s="179" t="s">
        <v>168</v>
      </c>
      <c r="IAB22" s="179" t="s">
        <v>168</v>
      </c>
      <c r="IAC22" s="179" t="s">
        <v>168</v>
      </c>
      <c r="IAD22" s="179" t="s">
        <v>168</v>
      </c>
      <c r="IAE22" s="179" t="s">
        <v>168</v>
      </c>
      <c r="IAF22" s="179" t="s">
        <v>168</v>
      </c>
      <c r="IAG22" s="179" t="s">
        <v>168</v>
      </c>
      <c r="IAH22" s="179" t="s">
        <v>168</v>
      </c>
      <c r="IAI22" s="179" t="s">
        <v>168</v>
      </c>
      <c r="IAJ22" s="179" t="s">
        <v>168</v>
      </c>
      <c r="IAK22" s="179" t="s">
        <v>168</v>
      </c>
      <c r="IAL22" s="179" t="s">
        <v>168</v>
      </c>
      <c r="IAM22" s="179" t="s">
        <v>168</v>
      </c>
      <c r="IAN22" s="179" t="s">
        <v>168</v>
      </c>
      <c r="IAO22" s="179" t="s">
        <v>168</v>
      </c>
      <c r="IAP22" s="179" t="s">
        <v>168</v>
      </c>
      <c r="IAQ22" s="179" t="s">
        <v>168</v>
      </c>
      <c r="IAR22" s="179" t="s">
        <v>168</v>
      </c>
      <c r="IAS22" s="179" t="s">
        <v>168</v>
      </c>
      <c r="IAT22" s="179" t="s">
        <v>168</v>
      </c>
      <c r="IAU22" s="179" t="s">
        <v>168</v>
      </c>
      <c r="IAV22" s="179" t="s">
        <v>168</v>
      </c>
      <c r="IAW22" s="179" t="s">
        <v>168</v>
      </c>
      <c r="IAX22" s="179" t="s">
        <v>168</v>
      </c>
      <c r="IAY22" s="179" t="s">
        <v>168</v>
      </c>
      <c r="IAZ22" s="179" t="s">
        <v>168</v>
      </c>
      <c r="IBA22" s="179" t="s">
        <v>168</v>
      </c>
      <c r="IBB22" s="179" t="s">
        <v>168</v>
      </c>
      <c r="IBC22" s="179" t="s">
        <v>168</v>
      </c>
      <c r="IBD22" s="179" t="s">
        <v>168</v>
      </c>
      <c r="IBE22" s="179" t="s">
        <v>168</v>
      </c>
      <c r="IBF22" s="179" t="s">
        <v>168</v>
      </c>
      <c r="IBG22" s="179" t="s">
        <v>168</v>
      </c>
      <c r="IBH22" s="179" t="s">
        <v>168</v>
      </c>
      <c r="IBI22" s="179" t="s">
        <v>168</v>
      </c>
      <c r="IBJ22" s="179" t="s">
        <v>168</v>
      </c>
      <c r="IBK22" s="179" t="s">
        <v>168</v>
      </c>
      <c r="IBL22" s="179" t="s">
        <v>168</v>
      </c>
      <c r="IBM22" s="179" t="s">
        <v>168</v>
      </c>
      <c r="IBN22" s="179" t="s">
        <v>168</v>
      </c>
      <c r="IBO22" s="179" t="s">
        <v>168</v>
      </c>
      <c r="IBP22" s="179" t="s">
        <v>168</v>
      </c>
      <c r="IBQ22" s="179" t="s">
        <v>168</v>
      </c>
      <c r="IBR22" s="179" t="s">
        <v>168</v>
      </c>
      <c r="IBS22" s="179" t="s">
        <v>168</v>
      </c>
      <c r="IBT22" s="179" t="s">
        <v>168</v>
      </c>
      <c r="IBU22" s="179" t="s">
        <v>168</v>
      </c>
      <c r="IBV22" s="179" t="s">
        <v>168</v>
      </c>
      <c r="IBW22" s="179" t="s">
        <v>168</v>
      </c>
      <c r="IBX22" s="179" t="s">
        <v>168</v>
      </c>
      <c r="IBY22" s="179" t="s">
        <v>168</v>
      </c>
      <c r="IBZ22" s="179" t="s">
        <v>168</v>
      </c>
      <c r="ICA22" s="179" t="s">
        <v>168</v>
      </c>
      <c r="ICB22" s="179" t="s">
        <v>168</v>
      </c>
      <c r="ICC22" s="179" t="s">
        <v>168</v>
      </c>
      <c r="ICD22" s="179" t="s">
        <v>168</v>
      </c>
      <c r="ICE22" s="179" t="s">
        <v>168</v>
      </c>
      <c r="ICF22" s="179" t="s">
        <v>168</v>
      </c>
      <c r="ICG22" s="179" t="s">
        <v>168</v>
      </c>
      <c r="ICH22" s="179" t="s">
        <v>168</v>
      </c>
      <c r="ICI22" s="179" t="s">
        <v>168</v>
      </c>
      <c r="ICJ22" s="179" t="s">
        <v>168</v>
      </c>
      <c r="ICK22" s="179" t="s">
        <v>168</v>
      </c>
      <c r="ICL22" s="179" t="s">
        <v>168</v>
      </c>
      <c r="ICM22" s="179" t="s">
        <v>168</v>
      </c>
      <c r="ICN22" s="179" t="s">
        <v>168</v>
      </c>
      <c r="ICO22" s="179" t="s">
        <v>168</v>
      </c>
      <c r="ICP22" s="179" t="s">
        <v>168</v>
      </c>
      <c r="ICQ22" s="179" t="s">
        <v>168</v>
      </c>
      <c r="ICR22" s="179" t="s">
        <v>168</v>
      </c>
      <c r="ICS22" s="179" t="s">
        <v>168</v>
      </c>
      <c r="ICT22" s="179" t="s">
        <v>168</v>
      </c>
      <c r="ICU22" s="179" t="s">
        <v>168</v>
      </c>
      <c r="ICV22" s="179" t="s">
        <v>168</v>
      </c>
      <c r="ICW22" s="179" t="s">
        <v>168</v>
      </c>
      <c r="ICX22" s="179" t="s">
        <v>168</v>
      </c>
      <c r="ICY22" s="179" t="s">
        <v>168</v>
      </c>
      <c r="ICZ22" s="179" t="s">
        <v>168</v>
      </c>
      <c r="IDA22" s="179" t="s">
        <v>168</v>
      </c>
      <c r="IDB22" s="179" t="s">
        <v>168</v>
      </c>
      <c r="IDC22" s="179" t="s">
        <v>168</v>
      </c>
      <c r="IDD22" s="179" t="s">
        <v>168</v>
      </c>
      <c r="IDE22" s="179" t="s">
        <v>168</v>
      </c>
      <c r="IDF22" s="179" t="s">
        <v>168</v>
      </c>
      <c r="IDG22" s="179" t="s">
        <v>168</v>
      </c>
      <c r="IDH22" s="179" t="s">
        <v>168</v>
      </c>
      <c r="IDI22" s="179" t="s">
        <v>168</v>
      </c>
      <c r="IDJ22" s="179" t="s">
        <v>168</v>
      </c>
      <c r="IDK22" s="179" t="s">
        <v>168</v>
      </c>
      <c r="IDL22" s="179" t="s">
        <v>168</v>
      </c>
      <c r="IDM22" s="179" t="s">
        <v>168</v>
      </c>
      <c r="IDN22" s="179" t="s">
        <v>168</v>
      </c>
      <c r="IDO22" s="179" t="s">
        <v>168</v>
      </c>
      <c r="IDP22" s="179" t="s">
        <v>168</v>
      </c>
      <c r="IDQ22" s="179" t="s">
        <v>168</v>
      </c>
      <c r="IDR22" s="179" t="s">
        <v>168</v>
      </c>
      <c r="IDS22" s="179" t="s">
        <v>168</v>
      </c>
      <c r="IDT22" s="179" t="s">
        <v>168</v>
      </c>
      <c r="IDU22" s="179" t="s">
        <v>168</v>
      </c>
      <c r="IDV22" s="179" t="s">
        <v>168</v>
      </c>
      <c r="IDW22" s="179" t="s">
        <v>168</v>
      </c>
      <c r="IDX22" s="179" t="s">
        <v>168</v>
      </c>
      <c r="IDY22" s="179" t="s">
        <v>168</v>
      </c>
      <c r="IDZ22" s="179" t="s">
        <v>168</v>
      </c>
      <c r="IEA22" s="179" t="s">
        <v>168</v>
      </c>
      <c r="IEB22" s="179" t="s">
        <v>168</v>
      </c>
      <c r="IEC22" s="179" t="s">
        <v>168</v>
      </c>
      <c r="IED22" s="179" t="s">
        <v>168</v>
      </c>
      <c r="IEE22" s="179" t="s">
        <v>168</v>
      </c>
      <c r="IEF22" s="179" t="s">
        <v>168</v>
      </c>
      <c r="IEG22" s="179" t="s">
        <v>168</v>
      </c>
      <c r="IEH22" s="179" t="s">
        <v>168</v>
      </c>
      <c r="IEI22" s="179" t="s">
        <v>168</v>
      </c>
      <c r="IEJ22" s="179" t="s">
        <v>168</v>
      </c>
      <c r="IEK22" s="179" t="s">
        <v>168</v>
      </c>
      <c r="IEL22" s="179" t="s">
        <v>168</v>
      </c>
      <c r="IEM22" s="179" t="s">
        <v>168</v>
      </c>
      <c r="IEN22" s="179" t="s">
        <v>168</v>
      </c>
      <c r="IEO22" s="179" t="s">
        <v>168</v>
      </c>
      <c r="IEP22" s="179" t="s">
        <v>168</v>
      </c>
      <c r="IEQ22" s="179" t="s">
        <v>168</v>
      </c>
      <c r="IER22" s="179" t="s">
        <v>168</v>
      </c>
      <c r="IES22" s="179" t="s">
        <v>168</v>
      </c>
      <c r="IET22" s="179" t="s">
        <v>168</v>
      </c>
      <c r="IEU22" s="179" t="s">
        <v>168</v>
      </c>
      <c r="IEV22" s="179" t="s">
        <v>168</v>
      </c>
      <c r="IEW22" s="179" t="s">
        <v>168</v>
      </c>
      <c r="IEX22" s="179" t="s">
        <v>168</v>
      </c>
      <c r="IEY22" s="179" t="s">
        <v>168</v>
      </c>
      <c r="IEZ22" s="179" t="s">
        <v>168</v>
      </c>
      <c r="IFA22" s="179" t="s">
        <v>168</v>
      </c>
      <c r="IFB22" s="179" t="s">
        <v>168</v>
      </c>
      <c r="IFC22" s="179" t="s">
        <v>168</v>
      </c>
      <c r="IFD22" s="179" t="s">
        <v>168</v>
      </c>
      <c r="IFE22" s="179" t="s">
        <v>168</v>
      </c>
      <c r="IFF22" s="179" t="s">
        <v>168</v>
      </c>
      <c r="IFG22" s="179" t="s">
        <v>168</v>
      </c>
      <c r="IFH22" s="179" t="s">
        <v>168</v>
      </c>
      <c r="IFI22" s="179" t="s">
        <v>168</v>
      </c>
      <c r="IFJ22" s="179" t="s">
        <v>168</v>
      </c>
      <c r="IFK22" s="179" t="s">
        <v>168</v>
      </c>
      <c r="IFL22" s="179" t="s">
        <v>168</v>
      </c>
      <c r="IFM22" s="179" t="s">
        <v>168</v>
      </c>
      <c r="IFN22" s="179" t="s">
        <v>168</v>
      </c>
      <c r="IFO22" s="179" t="s">
        <v>168</v>
      </c>
      <c r="IFP22" s="179" t="s">
        <v>168</v>
      </c>
      <c r="IFQ22" s="179" t="s">
        <v>168</v>
      </c>
      <c r="IFR22" s="179" t="s">
        <v>168</v>
      </c>
      <c r="IFS22" s="179" t="s">
        <v>168</v>
      </c>
      <c r="IFT22" s="179" t="s">
        <v>168</v>
      </c>
      <c r="IFU22" s="179" t="s">
        <v>168</v>
      </c>
      <c r="IFV22" s="179" t="s">
        <v>168</v>
      </c>
      <c r="IFW22" s="179" t="s">
        <v>168</v>
      </c>
      <c r="IFX22" s="179" t="s">
        <v>168</v>
      </c>
      <c r="IFY22" s="179" t="s">
        <v>168</v>
      </c>
      <c r="IFZ22" s="179" t="s">
        <v>168</v>
      </c>
      <c r="IGA22" s="179" t="s">
        <v>168</v>
      </c>
      <c r="IGB22" s="179" t="s">
        <v>168</v>
      </c>
      <c r="IGC22" s="179" t="s">
        <v>168</v>
      </c>
      <c r="IGD22" s="179" t="s">
        <v>168</v>
      </c>
      <c r="IGE22" s="179" t="s">
        <v>168</v>
      </c>
      <c r="IGF22" s="179" t="s">
        <v>168</v>
      </c>
      <c r="IGG22" s="179" t="s">
        <v>168</v>
      </c>
      <c r="IGH22" s="179" t="s">
        <v>168</v>
      </c>
      <c r="IGI22" s="179" t="s">
        <v>168</v>
      </c>
      <c r="IGJ22" s="179" t="s">
        <v>168</v>
      </c>
      <c r="IGK22" s="179" t="s">
        <v>168</v>
      </c>
      <c r="IGL22" s="179" t="s">
        <v>168</v>
      </c>
      <c r="IGM22" s="179" t="s">
        <v>168</v>
      </c>
      <c r="IGN22" s="179" t="s">
        <v>168</v>
      </c>
      <c r="IGO22" s="179" t="s">
        <v>168</v>
      </c>
      <c r="IGP22" s="179" t="s">
        <v>168</v>
      </c>
      <c r="IGQ22" s="179" t="s">
        <v>168</v>
      </c>
      <c r="IGR22" s="179" t="s">
        <v>168</v>
      </c>
      <c r="IGS22" s="179" t="s">
        <v>168</v>
      </c>
      <c r="IGT22" s="179" t="s">
        <v>168</v>
      </c>
      <c r="IGU22" s="179" t="s">
        <v>168</v>
      </c>
      <c r="IGV22" s="179" t="s">
        <v>168</v>
      </c>
      <c r="IGW22" s="179" t="s">
        <v>168</v>
      </c>
      <c r="IGX22" s="179" t="s">
        <v>168</v>
      </c>
      <c r="IGY22" s="179" t="s">
        <v>168</v>
      </c>
      <c r="IGZ22" s="179" t="s">
        <v>168</v>
      </c>
      <c r="IHA22" s="179" t="s">
        <v>168</v>
      </c>
      <c r="IHB22" s="179" t="s">
        <v>168</v>
      </c>
      <c r="IHC22" s="179" t="s">
        <v>168</v>
      </c>
      <c r="IHD22" s="179" t="s">
        <v>168</v>
      </c>
      <c r="IHE22" s="179" t="s">
        <v>168</v>
      </c>
      <c r="IHF22" s="179" t="s">
        <v>168</v>
      </c>
      <c r="IHG22" s="179" t="s">
        <v>168</v>
      </c>
      <c r="IHH22" s="179" t="s">
        <v>168</v>
      </c>
      <c r="IHI22" s="179" t="s">
        <v>168</v>
      </c>
      <c r="IHJ22" s="179" t="s">
        <v>168</v>
      </c>
      <c r="IHK22" s="179" t="s">
        <v>168</v>
      </c>
      <c r="IHL22" s="179" t="s">
        <v>168</v>
      </c>
      <c r="IHM22" s="179" t="s">
        <v>168</v>
      </c>
      <c r="IHN22" s="179" t="s">
        <v>168</v>
      </c>
      <c r="IHO22" s="179" t="s">
        <v>168</v>
      </c>
      <c r="IHP22" s="179" t="s">
        <v>168</v>
      </c>
      <c r="IHQ22" s="179" t="s">
        <v>168</v>
      </c>
      <c r="IHR22" s="179" t="s">
        <v>168</v>
      </c>
      <c r="IHS22" s="179" t="s">
        <v>168</v>
      </c>
      <c r="IHT22" s="179" t="s">
        <v>168</v>
      </c>
      <c r="IHU22" s="179" t="s">
        <v>168</v>
      </c>
      <c r="IHV22" s="179" t="s">
        <v>168</v>
      </c>
      <c r="IHW22" s="179" t="s">
        <v>168</v>
      </c>
      <c r="IHX22" s="179" t="s">
        <v>168</v>
      </c>
      <c r="IHY22" s="179" t="s">
        <v>168</v>
      </c>
      <c r="IHZ22" s="179" t="s">
        <v>168</v>
      </c>
      <c r="IIA22" s="179" t="s">
        <v>168</v>
      </c>
      <c r="IIB22" s="179" t="s">
        <v>168</v>
      </c>
      <c r="IIC22" s="179" t="s">
        <v>168</v>
      </c>
      <c r="IID22" s="179" t="s">
        <v>168</v>
      </c>
      <c r="IIE22" s="179" t="s">
        <v>168</v>
      </c>
      <c r="IIF22" s="179" t="s">
        <v>168</v>
      </c>
      <c r="IIG22" s="179" t="s">
        <v>168</v>
      </c>
      <c r="IIH22" s="179" t="s">
        <v>168</v>
      </c>
      <c r="III22" s="179" t="s">
        <v>168</v>
      </c>
      <c r="IIJ22" s="179" t="s">
        <v>168</v>
      </c>
      <c r="IIK22" s="179" t="s">
        <v>168</v>
      </c>
      <c r="IIL22" s="179" t="s">
        <v>168</v>
      </c>
      <c r="IIM22" s="179" t="s">
        <v>168</v>
      </c>
      <c r="IIN22" s="179" t="s">
        <v>168</v>
      </c>
      <c r="IIO22" s="179" t="s">
        <v>168</v>
      </c>
      <c r="IIP22" s="179" t="s">
        <v>168</v>
      </c>
      <c r="IIQ22" s="179" t="s">
        <v>168</v>
      </c>
      <c r="IIR22" s="179" t="s">
        <v>168</v>
      </c>
      <c r="IIS22" s="179" t="s">
        <v>168</v>
      </c>
      <c r="IIT22" s="179" t="s">
        <v>168</v>
      </c>
      <c r="IIU22" s="179" t="s">
        <v>168</v>
      </c>
      <c r="IIV22" s="179" t="s">
        <v>168</v>
      </c>
      <c r="IIW22" s="179" t="s">
        <v>168</v>
      </c>
      <c r="IIX22" s="179" t="s">
        <v>168</v>
      </c>
      <c r="IIY22" s="179" t="s">
        <v>168</v>
      </c>
      <c r="IIZ22" s="179" t="s">
        <v>168</v>
      </c>
      <c r="IJA22" s="179" t="s">
        <v>168</v>
      </c>
      <c r="IJB22" s="179" t="s">
        <v>168</v>
      </c>
      <c r="IJC22" s="179" t="s">
        <v>168</v>
      </c>
      <c r="IJD22" s="179" t="s">
        <v>168</v>
      </c>
      <c r="IJE22" s="179" t="s">
        <v>168</v>
      </c>
      <c r="IJF22" s="179" t="s">
        <v>168</v>
      </c>
      <c r="IJG22" s="179" t="s">
        <v>168</v>
      </c>
      <c r="IJH22" s="179" t="s">
        <v>168</v>
      </c>
      <c r="IJI22" s="179" t="s">
        <v>168</v>
      </c>
      <c r="IJJ22" s="179" t="s">
        <v>168</v>
      </c>
      <c r="IJK22" s="179" t="s">
        <v>168</v>
      </c>
      <c r="IJL22" s="179" t="s">
        <v>168</v>
      </c>
      <c r="IJM22" s="179" t="s">
        <v>168</v>
      </c>
      <c r="IJN22" s="179" t="s">
        <v>168</v>
      </c>
      <c r="IJO22" s="179" t="s">
        <v>168</v>
      </c>
      <c r="IJP22" s="179" t="s">
        <v>168</v>
      </c>
      <c r="IJQ22" s="179" t="s">
        <v>168</v>
      </c>
      <c r="IJR22" s="179" t="s">
        <v>168</v>
      </c>
      <c r="IJS22" s="179" t="s">
        <v>168</v>
      </c>
      <c r="IJT22" s="179" t="s">
        <v>168</v>
      </c>
      <c r="IJU22" s="179" t="s">
        <v>168</v>
      </c>
      <c r="IJV22" s="179" t="s">
        <v>168</v>
      </c>
      <c r="IJW22" s="179" t="s">
        <v>168</v>
      </c>
      <c r="IJX22" s="179" t="s">
        <v>168</v>
      </c>
      <c r="IJY22" s="179" t="s">
        <v>168</v>
      </c>
      <c r="IJZ22" s="179" t="s">
        <v>168</v>
      </c>
      <c r="IKA22" s="179" t="s">
        <v>168</v>
      </c>
      <c r="IKB22" s="179" t="s">
        <v>168</v>
      </c>
      <c r="IKC22" s="179" t="s">
        <v>168</v>
      </c>
      <c r="IKD22" s="179" t="s">
        <v>168</v>
      </c>
      <c r="IKE22" s="179" t="s">
        <v>168</v>
      </c>
      <c r="IKF22" s="179" t="s">
        <v>168</v>
      </c>
      <c r="IKG22" s="179" t="s">
        <v>168</v>
      </c>
      <c r="IKH22" s="179" t="s">
        <v>168</v>
      </c>
      <c r="IKI22" s="179" t="s">
        <v>168</v>
      </c>
      <c r="IKJ22" s="179" t="s">
        <v>168</v>
      </c>
      <c r="IKK22" s="179" t="s">
        <v>168</v>
      </c>
      <c r="IKL22" s="179" t="s">
        <v>168</v>
      </c>
      <c r="IKM22" s="179" t="s">
        <v>168</v>
      </c>
      <c r="IKN22" s="179" t="s">
        <v>168</v>
      </c>
      <c r="IKO22" s="179" t="s">
        <v>168</v>
      </c>
      <c r="IKP22" s="179" t="s">
        <v>168</v>
      </c>
      <c r="IKQ22" s="179" t="s">
        <v>168</v>
      </c>
      <c r="IKR22" s="179" t="s">
        <v>168</v>
      </c>
      <c r="IKS22" s="179" t="s">
        <v>168</v>
      </c>
      <c r="IKT22" s="179" t="s">
        <v>168</v>
      </c>
      <c r="IKU22" s="179" t="s">
        <v>168</v>
      </c>
      <c r="IKV22" s="179" t="s">
        <v>168</v>
      </c>
      <c r="IKW22" s="179" t="s">
        <v>168</v>
      </c>
      <c r="IKX22" s="179" t="s">
        <v>168</v>
      </c>
      <c r="IKY22" s="179" t="s">
        <v>168</v>
      </c>
      <c r="IKZ22" s="179" t="s">
        <v>168</v>
      </c>
      <c r="ILA22" s="179" t="s">
        <v>168</v>
      </c>
      <c r="ILB22" s="179" t="s">
        <v>168</v>
      </c>
      <c r="ILC22" s="179" t="s">
        <v>168</v>
      </c>
      <c r="ILD22" s="179" t="s">
        <v>168</v>
      </c>
      <c r="ILE22" s="179" t="s">
        <v>168</v>
      </c>
      <c r="ILF22" s="179" t="s">
        <v>168</v>
      </c>
      <c r="ILG22" s="179" t="s">
        <v>168</v>
      </c>
      <c r="ILH22" s="179" t="s">
        <v>168</v>
      </c>
      <c r="ILI22" s="179" t="s">
        <v>168</v>
      </c>
      <c r="ILJ22" s="179" t="s">
        <v>168</v>
      </c>
      <c r="ILK22" s="179" t="s">
        <v>168</v>
      </c>
      <c r="ILL22" s="179" t="s">
        <v>168</v>
      </c>
      <c r="ILM22" s="179" t="s">
        <v>168</v>
      </c>
      <c r="ILN22" s="179" t="s">
        <v>168</v>
      </c>
      <c r="ILO22" s="179" t="s">
        <v>168</v>
      </c>
      <c r="ILP22" s="179" t="s">
        <v>168</v>
      </c>
      <c r="ILQ22" s="179" t="s">
        <v>168</v>
      </c>
      <c r="ILR22" s="179" t="s">
        <v>168</v>
      </c>
      <c r="ILS22" s="179" t="s">
        <v>168</v>
      </c>
      <c r="ILT22" s="179" t="s">
        <v>168</v>
      </c>
      <c r="ILU22" s="179" t="s">
        <v>168</v>
      </c>
      <c r="ILV22" s="179" t="s">
        <v>168</v>
      </c>
      <c r="ILW22" s="179" t="s">
        <v>168</v>
      </c>
      <c r="ILX22" s="179" t="s">
        <v>168</v>
      </c>
      <c r="ILY22" s="179" t="s">
        <v>168</v>
      </c>
      <c r="ILZ22" s="179" t="s">
        <v>168</v>
      </c>
      <c r="IMA22" s="179" t="s">
        <v>168</v>
      </c>
      <c r="IMB22" s="179" t="s">
        <v>168</v>
      </c>
      <c r="IMC22" s="179" t="s">
        <v>168</v>
      </c>
      <c r="IMD22" s="179" t="s">
        <v>168</v>
      </c>
      <c r="IME22" s="179" t="s">
        <v>168</v>
      </c>
      <c r="IMF22" s="179" t="s">
        <v>168</v>
      </c>
      <c r="IMG22" s="179" t="s">
        <v>168</v>
      </c>
      <c r="IMH22" s="179" t="s">
        <v>168</v>
      </c>
      <c r="IMI22" s="179" t="s">
        <v>168</v>
      </c>
      <c r="IMJ22" s="179" t="s">
        <v>168</v>
      </c>
      <c r="IMK22" s="179" t="s">
        <v>168</v>
      </c>
      <c r="IML22" s="179" t="s">
        <v>168</v>
      </c>
      <c r="IMM22" s="179" t="s">
        <v>168</v>
      </c>
      <c r="IMN22" s="179" t="s">
        <v>168</v>
      </c>
      <c r="IMO22" s="179" t="s">
        <v>168</v>
      </c>
      <c r="IMP22" s="179" t="s">
        <v>168</v>
      </c>
      <c r="IMQ22" s="179" t="s">
        <v>168</v>
      </c>
      <c r="IMR22" s="179" t="s">
        <v>168</v>
      </c>
      <c r="IMS22" s="179" t="s">
        <v>168</v>
      </c>
      <c r="IMT22" s="179" t="s">
        <v>168</v>
      </c>
      <c r="IMU22" s="179" t="s">
        <v>168</v>
      </c>
      <c r="IMV22" s="179" t="s">
        <v>168</v>
      </c>
      <c r="IMW22" s="179" t="s">
        <v>168</v>
      </c>
      <c r="IMX22" s="179" t="s">
        <v>168</v>
      </c>
      <c r="IMY22" s="179" t="s">
        <v>168</v>
      </c>
      <c r="IMZ22" s="179" t="s">
        <v>168</v>
      </c>
      <c r="INA22" s="179" t="s">
        <v>168</v>
      </c>
      <c r="INB22" s="179" t="s">
        <v>168</v>
      </c>
      <c r="INC22" s="179" t="s">
        <v>168</v>
      </c>
      <c r="IND22" s="179" t="s">
        <v>168</v>
      </c>
      <c r="INE22" s="179" t="s">
        <v>168</v>
      </c>
      <c r="INF22" s="179" t="s">
        <v>168</v>
      </c>
      <c r="ING22" s="179" t="s">
        <v>168</v>
      </c>
      <c r="INH22" s="179" t="s">
        <v>168</v>
      </c>
      <c r="INI22" s="179" t="s">
        <v>168</v>
      </c>
      <c r="INJ22" s="179" t="s">
        <v>168</v>
      </c>
      <c r="INK22" s="179" t="s">
        <v>168</v>
      </c>
      <c r="INL22" s="179" t="s">
        <v>168</v>
      </c>
      <c r="INM22" s="179" t="s">
        <v>168</v>
      </c>
      <c r="INN22" s="179" t="s">
        <v>168</v>
      </c>
      <c r="INO22" s="179" t="s">
        <v>168</v>
      </c>
      <c r="INP22" s="179" t="s">
        <v>168</v>
      </c>
      <c r="INQ22" s="179" t="s">
        <v>168</v>
      </c>
      <c r="INR22" s="179" t="s">
        <v>168</v>
      </c>
      <c r="INS22" s="179" t="s">
        <v>168</v>
      </c>
      <c r="INT22" s="179" t="s">
        <v>168</v>
      </c>
      <c r="INU22" s="179" t="s">
        <v>168</v>
      </c>
      <c r="INV22" s="179" t="s">
        <v>168</v>
      </c>
      <c r="INW22" s="179" t="s">
        <v>168</v>
      </c>
      <c r="INX22" s="179" t="s">
        <v>168</v>
      </c>
      <c r="INY22" s="179" t="s">
        <v>168</v>
      </c>
      <c r="INZ22" s="179" t="s">
        <v>168</v>
      </c>
      <c r="IOA22" s="179" t="s">
        <v>168</v>
      </c>
      <c r="IOB22" s="179" t="s">
        <v>168</v>
      </c>
      <c r="IOC22" s="179" t="s">
        <v>168</v>
      </c>
      <c r="IOD22" s="179" t="s">
        <v>168</v>
      </c>
      <c r="IOE22" s="179" t="s">
        <v>168</v>
      </c>
      <c r="IOF22" s="179" t="s">
        <v>168</v>
      </c>
      <c r="IOG22" s="179" t="s">
        <v>168</v>
      </c>
      <c r="IOH22" s="179" t="s">
        <v>168</v>
      </c>
      <c r="IOI22" s="179" t="s">
        <v>168</v>
      </c>
      <c r="IOJ22" s="179" t="s">
        <v>168</v>
      </c>
      <c r="IOK22" s="179" t="s">
        <v>168</v>
      </c>
      <c r="IOL22" s="179" t="s">
        <v>168</v>
      </c>
      <c r="IOM22" s="179" t="s">
        <v>168</v>
      </c>
      <c r="ION22" s="179" t="s">
        <v>168</v>
      </c>
      <c r="IOO22" s="179" t="s">
        <v>168</v>
      </c>
      <c r="IOP22" s="179" t="s">
        <v>168</v>
      </c>
      <c r="IOQ22" s="179" t="s">
        <v>168</v>
      </c>
      <c r="IOR22" s="179" t="s">
        <v>168</v>
      </c>
      <c r="IOS22" s="179" t="s">
        <v>168</v>
      </c>
      <c r="IOT22" s="179" t="s">
        <v>168</v>
      </c>
      <c r="IOU22" s="179" t="s">
        <v>168</v>
      </c>
      <c r="IOV22" s="179" t="s">
        <v>168</v>
      </c>
      <c r="IOW22" s="179" t="s">
        <v>168</v>
      </c>
      <c r="IOX22" s="179" t="s">
        <v>168</v>
      </c>
      <c r="IOY22" s="179" t="s">
        <v>168</v>
      </c>
      <c r="IOZ22" s="179" t="s">
        <v>168</v>
      </c>
      <c r="IPA22" s="179" t="s">
        <v>168</v>
      </c>
      <c r="IPB22" s="179" t="s">
        <v>168</v>
      </c>
      <c r="IPC22" s="179" t="s">
        <v>168</v>
      </c>
      <c r="IPD22" s="179" t="s">
        <v>168</v>
      </c>
      <c r="IPE22" s="179" t="s">
        <v>168</v>
      </c>
      <c r="IPF22" s="179" t="s">
        <v>168</v>
      </c>
      <c r="IPG22" s="179" t="s">
        <v>168</v>
      </c>
      <c r="IPH22" s="179" t="s">
        <v>168</v>
      </c>
      <c r="IPI22" s="179" t="s">
        <v>168</v>
      </c>
      <c r="IPJ22" s="179" t="s">
        <v>168</v>
      </c>
      <c r="IPK22" s="179" t="s">
        <v>168</v>
      </c>
      <c r="IPL22" s="179" t="s">
        <v>168</v>
      </c>
      <c r="IPM22" s="179" t="s">
        <v>168</v>
      </c>
      <c r="IPN22" s="179" t="s">
        <v>168</v>
      </c>
      <c r="IPO22" s="179" t="s">
        <v>168</v>
      </c>
      <c r="IPP22" s="179" t="s">
        <v>168</v>
      </c>
      <c r="IPQ22" s="179" t="s">
        <v>168</v>
      </c>
      <c r="IPR22" s="179" t="s">
        <v>168</v>
      </c>
      <c r="IPS22" s="179" t="s">
        <v>168</v>
      </c>
      <c r="IPT22" s="179" t="s">
        <v>168</v>
      </c>
      <c r="IPU22" s="179" t="s">
        <v>168</v>
      </c>
      <c r="IPV22" s="179" t="s">
        <v>168</v>
      </c>
      <c r="IPW22" s="179" t="s">
        <v>168</v>
      </c>
      <c r="IPX22" s="179" t="s">
        <v>168</v>
      </c>
      <c r="IPY22" s="179" t="s">
        <v>168</v>
      </c>
      <c r="IPZ22" s="179" t="s">
        <v>168</v>
      </c>
      <c r="IQA22" s="179" t="s">
        <v>168</v>
      </c>
      <c r="IQB22" s="179" t="s">
        <v>168</v>
      </c>
      <c r="IQC22" s="179" t="s">
        <v>168</v>
      </c>
      <c r="IQD22" s="179" t="s">
        <v>168</v>
      </c>
      <c r="IQE22" s="179" t="s">
        <v>168</v>
      </c>
      <c r="IQF22" s="179" t="s">
        <v>168</v>
      </c>
      <c r="IQG22" s="179" t="s">
        <v>168</v>
      </c>
      <c r="IQH22" s="179" t="s">
        <v>168</v>
      </c>
      <c r="IQI22" s="179" t="s">
        <v>168</v>
      </c>
      <c r="IQJ22" s="179" t="s">
        <v>168</v>
      </c>
      <c r="IQK22" s="179" t="s">
        <v>168</v>
      </c>
      <c r="IQL22" s="179" t="s">
        <v>168</v>
      </c>
      <c r="IQM22" s="179" t="s">
        <v>168</v>
      </c>
      <c r="IQN22" s="179" t="s">
        <v>168</v>
      </c>
      <c r="IQO22" s="179" t="s">
        <v>168</v>
      </c>
      <c r="IQP22" s="179" t="s">
        <v>168</v>
      </c>
      <c r="IQQ22" s="179" t="s">
        <v>168</v>
      </c>
      <c r="IQR22" s="179" t="s">
        <v>168</v>
      </c>
      <c r="IQS22" s="179" t="s">
        <v>168</v>
      </c>
      <c r="IQT22" s="179" t="s">
        <v>168</v>
      </c>
      <c r="IQU22" s="179" t="s">
        <v>168</v>
      </c>
      <c r="IQV22" s="179" t="s">
        <v>168</v>
      </c>
      <c r="IQW22" s="179" t="s">
        <v>168</v>
      </c>
      <c r="IQX22" s="179" t="s">
        <v>168</v>
      </c>
      <c r="IQY22" s="179" t="s">
        <v>168</v>
      </c>
      <c r="IQZ22" s="179" t="s">
        <v>168</v>
      </c>
      <c r="IRA22" s="179" t="s">
        <v>168</v>
      </c>
      <c r="IRB22" s="179" t="s">
        <v>168</v>
      </c>
      <c r="IRC22" s="179" t="s">
        <v>168</v>
      </c>
      <c r="IRD22" s="179" t="s">
        <v>168</v>
      </c>
      <c r="IRE22" s="179" t="s">
        <v>168</v>
      </c>
      <c r="IRF22" s="179" t="s">
        <v>168</v>
      </c>
      <c r="IRG22" s="179" t="s">
        <v>168</v>
      </c>
      <c r="IRH22" s="179" t="s">
        <v>168</v>
      </c>
      <c r="IRI22" s="179" t="s">
        <v>168</v>
      </c>
      <c r="IRJ22" s="179" t="s">
        <v>168</v>
      </c>
      <c r="IRK22" s="179" t="s">
        <v>168</v>
      </c>
      <c r="IRL22" s="179" t="s">
        <v>168</v>
      </c>
      <c r="IRM22" s="179" t="s">
        <v>168</v>
      </c>
      <c r="IRN22" s="179" t="s">
        <v>168</v>
      </c>
      <c r="IRO22" s="179" t="s">
        <v>168</v>
      </c>
      <c r="IRP22" s="179" t="s">
        <v>168</v>
      </c>
      <c r="IRQ22" s="179" t="s">
        <v>168</v>
      </c>
      <c r="IRR22" s="179" t="s">
        <v>168</v>
      </c>
      <c r="IRS22" s="179" t="s">
        <v>168</v>
      </c>
      <c r="IRT22" s="179" t="s">
        <v>168</v>
      </c>
      <c r="IRU22" s="179" t="s">
        <v>168</v>
      </c>
      <c r="IRV22" s="179" t="s">
        <v>168</v>
      </c>
      <c r="IRW22" s="179" t="s">
        <v>168</v>
      </c>
      <c r="IRX22" s="179" t="s">
        <v>168</v>
      </c>
      <c r="IRY22" s="179" t="s">
        <v>168</v>
      </c>
      <c r="IRZ22" s="179" t="s">
        <v>168</v>
      </c>
      <c r="ISA22" s="179" t="s">
        <v>168</v>
      </c>
      <c r="ISB22" s="179" t="s">
        <v>168</v>
      </c>
      <c r="ISC22" s="179" t="s">
        <v>168</v>
      </c>
      <c r="ISD22" s="179" t="s">
        <v>168</v>
      </c>
      <c r="ISE22" s="179" t="s">
        <v>168</v>
      </c>
      <c r="ISF22" s="179" t="s">
        <v>168</v>
      </c>
      <c r="ISG22" s="179" t="s">
        <v>168</v>
      </c>
      <c r="ISH22" s="179" t="s">
        <v>168</v>
      </c>
      <c r="ISI22" s="179" t="s">
        <v>168</v>
      </c>
      <c r="ISJ22" s="179" t="s">
        <v>168</v>
      </c>
      <c r="ISK22" s="179" t="s">
        <v>168</v>
      </c>
      <c r="ISL22" s="179" t="s">
        <v>168</v>
      </c>
      <c r="ISM22" s="179" t="s">
        <v>168</v>
      </c>
      <c r="ISN22" s="179" t="s">
        <v>168</v>
      </c>
      <c r="ISO22" s="179" t="s">
        <v>168</v>
      </c>
      <c r="ISP22" s="179" t="s">
        <v>168</v>
      </c>
      <c r="ISQ22" s="179" t="s">
        <v>168</v>
      </c>
      <c r="ISR22" s="179" t="s">
        <v>168</v>
      </c>
      <c r="ISS22" s="179" t="s">
        <v>168</v>
      </c>
      <c r="IST22" s="179" t="s">
        <v>168</v>
      </c>
      <c r="ISU22" s="179" t="s">
        <v>168</v>
      </c>
      <c r="ISV22" s="179" t="s">
        <v>168</v>
      </c>
      <c r="ISW22" s="179" t="s">
        <v>168</v>
      </c>
      <c r="ISX22" s="179" t="s">
        <v>168</v>
      </c>
      <c r="ISY22" s="179" t="s">
        <v>168</v>
      </c>
      <c r="ISZ22" s="179" t="s">
        <v>168</v>
      </c>
      <c r="ITA22" s="179" t="s">
        <v>168</v>
      </c>
      <c r="ITB22" s="179" t="s">
        <v>168</v>
      </c>
      <c r="ITC22" s="179" t="s">
        <v>168</v>
      </c>
      <c r="ITD22" s="179" t="s">
        <v>168</v>
      </c>
      <c r="ITE22" s="179" t="s">
        <v>168</v>
      </c>
      <c r="ITF22" s="179" t="s">
        <v>168</v>
      </c>
      <c r="ITG22" s="179" t="s">
        <v>168</v>
      </c>
      <c r="ITH22" s="179" t="s">
        <v>168</v>
      </c>
      <c r="ITI22" s="179" t="s">
        <v>168</v>
      </c>
      <c r="ITJ22" s="179" t="s">
        <v>168</v>
      </c>
      <c r="ITK22" s="179" t="s">
        <v>168</v>
      </c>
      <c r="ITL22" s="179" t="s">
        <v>168</v>
      </c>
      <c r="ITM22" s="179" t="s">
        <v>168</v>
      </c>
      <c r="ITN22" s="179" t="s">
        <v>168</v>
      </c>
      <c r="ITO22" s="179" t="s">
        <v>168</v>
      </c>
      <c r="ITP22" s="179" t="s">
        <v>168</v>
      </c>
      <c r="ITQ22" s="179" t="s">
        <v>168</v>
      </c>
      <c r="ITR22" s="179" t="s">
        <v>168</v>
      </c>
      <c r="ITS22" s="179" t="s">
        <v>168</v>
      </c>
      <c r="ITT22" s="179" t="s">
        <v>168</v>
      </c>
      <c r="ITU22" s="179" t="s">
        <v>168</v>
      </c>
      <c r="ITV22" s="179" t="s">
        <v>168</v>
      </c>
      <c r="ITW22" s="179" t="s">
        <v>168</v>
      </c>
      <c r="ITX22" s="179" t="s">
        <v>168</v>
      </c>
      <c r="ITY22" s="179" t="s">
        <v>168</v>
      </c>
      <c r="ITZ22" s="179" t="s">
        <v>168</v>
      </c>
      <c r="IUA22" s="179" t="s">
        <v>168</v>
      </c>
      <c r="IUB22" s="179" t="s">
        <v>168</v>
      </c>
      <c r="IUC22" s="179" t="s">
        <v>168</v>
      </c>
      <c r="IUD22" s="179" t="s">
        <v>168</v>
      </c>
      <c r="IUE22" s="179" t="s">
        <v>168</v>
      </c>
      <c r="IUF22" s="179" t="s">
        <v>168</v>
      </c>
      <c r="IUG22" s="179" t="s">
        <v>168</v>
      </c>
      <c r="IUH22" s="179" t="s">
        <v>168</v>
      </c>
      <c r="IUI22" s="179" t="s">
        <v>168</v>
      </c>
      <c r="IUJ22" s="179" t="s">
        <v>168</v>
      </c>
      <c r="IUK22" s="179" t="s">
        <v>168</v>
      </c>
      <c r="IUL22" s="179" t="s">
        <v>168</v>
      </c>
      <c r="IUM22" s="179" t="s">
        <v>168</v>
      </c>
      <c r="IUN22" s="179" t="s">
        <v>168</v>
      </c>
      <c r="IUO22" s="179" t="s">
        <v>168</v>
      </c>
      <c r="IUP22" s="179" t="s">
        <v>168</v>
      </c>
      <c r="IUQ22" s="179" t="s">
        <v>168</v>
      </c>
      <c r="IUR22" s="179" t="s">
        <v>168</v>
      </c>
      <c r="IUS22" s="179" t="s">
        <v>168</v>
      </c>
      <c r="IUT22" s="179" t="s">
        <v>168</v>
      </c>
      <c r="IUU22" s="179" t="s">
        <v>168</v>
      </c>
      <c r="IUV22" s="179" t="s">
        <v>168</v>
      </c>
      <c r="IUW22" s="179" t="s">
        <v>168</v>
      </c>
      <c r="IUX22" s="179" t="s">
        <v>168</v>
      </c>
      <c r="IUY22" s="179" t="s">
        <v>168</v>
      </c>
      <c r="IUZ22" s="179" t="s">
        <v>168</v>
      </c>
      <c r="IVA22" s="179" t="s">
        <v>168</v>
      </c>
      <c r="IVB22" s="179" t="s">
        <v>168</v>
      </c>
      <c r="IVC22" s="179" t="s">
        <v>168</v>
      </c>
      <c r="IVD22" s="179" t="s">
        <v>168</v>
      </c>
      <c r="IVE22" s="179" t="s">
        <v>168</v>
      </c>
      <c r="IVF22" s="179" t="s">
        <v>168</v>
      </c>
      <c r="IVG22" s="179" t="s">
        <v>168</v>
      </c>
      <c r="IVH22" s="179" t="s">
        <v>168</v>
      </c>
      <c r="IVI22" s="179" t="s">
        <v>168</v>
      </c>
      <c r="IVJ22" s="179" t="s">
        <v>168</v>
      </c>
      <c r="IVK22" s="179" t="s">
        <v>168</v>
      </c>
      <c r="IVL22" s="179" t="s">
        <v>168</v>
      </c>
      <c r="IVM22" s="179" t="s">
        <v>168</v>
      </c>
      <c r="IVN22" s="179" t="s">
        <v>168</v>
      </c>
      <c r="IVO22" s="179" t="s">
        <v>168</v>
      </c>
      <c r="IVP22" s="179" t="s">
        <v>168</v>
      </c>
      <c r="IVQ22" s="179" t="s">
        <v>168</v>
      </c>
      <c r="IVR22" s="179" t="s">
        <v>168</v>
      </c>
      <c r="IVS22" s="179" t="s">
        <v>168</v>
      </c>
      <c r="IVT22" s="179" t="s">
        <v>168</v>
      </c>
      <c r="IVU22" s="179" t="s">
        <v>168</v>
      </c>
      <c r="IVV22" s="179" t="s">
        <v>168</v>
      </c>
      <c r="IVW22" s="179" t="s">
        <v>168</v>
      </c>
      <c r="IVX22" s="179" t="s">
        <v>168</v>
      </c>
      <c r="IVY22" s="179" t="s">
        <v>168</v>
      </c>
      <c r="IVZ22" s="179" t="s">
        <v>168</v>
      </c>
      <c r="IWA22" s="179" t="s">
        <v>168</v>
      </c>
      <c r="IWB22" s="179" t="s">
        <v>168</v>
      </c>
      <c r="IWC22" s="179" t="s">
        <v>168</v>
      </c>
      <c r="IWD22" s="179" t="s">
        <v>168</v>
      </c>
      <c r="IWE22" s="179" t="s">
        <v>168</v>
      </c>
      <c r="IWF22" s="179" t="s">
        <v>168</v>
      </c>
      <c r="IWG22" s="179" t="s">
        <v>168</v>
      </c>
      <c r="IWH22" s="179" t="s">
        <v>168</v>
      </c>
      <c r="IWI22" s="179" t="s">
        <v>168</v>
      </c>
      <c r="IWJ22" s="179" t="s">
        <v>168</v>
      </c>
      <c r="IWK22" s="179" t="s">
        <v>168</v>
      </c>
      <c r="IWL22" s="179" t="s">
        <v>168</v>
      </c>
      <c r="IWM22" s="179" t="s">
        <v>168</v>
      </c>
      <c r="IWN22" s="179" t="s">
        <v>168</v>
      </c>
      <c r="IWO22" s="179" t="s">
        <v>168</v>
      </c>
      <c r="IWP22" s="179" t="s">
        <v>168</v>
      </c>
      <c r="IWQ22" s="179" t="s">
        <v>168</v>
      </c>
      <c r="IWR22" s="179" t="s">
        <v>168</v>
      </c>
      <c r="IWS22" s="179" t="s">
        <v>168</v>
      </c>
      <c r="IWT22" s="179" t="s">
        <v>168</v>
      </c>
      <c r="IWU22" s="179" t="s">
        <v>168</v>
      </c>
      <c r="IWV22" s="179" t="s">
        <v>168</v>
      </c>
      <c r="IWW22" s="179" t="s">
        <v>168</v>
      </c>
      <c r="IWX22" s="179" t="s">
        <v>168</v>
      </c>
      <c r="IWY22" s="179" t="s">
        <v>168</v>
      </c>
      <c r="IWZ22" s="179" t="s">
        <v>168</v>
      </c>
      <c r="IXA22" s="179" t="s">
        <v>168</v>
      </c>
      <c r="IXB22" s="179" t="s">
        <v>168</v>
      </c>
      <c r="IXC22" s="179" t="s">
        <v>168</v>
      </c>
      <c r="IXD22" s="179" t="s">
        <v>168</v>
      </c>
      <c r="IXE22" s="179" t="s">
        <v>168</v>
      </c>
      <c r="IXF22" s="179" t="s">
        <v>168</v>
      </c>
      <c r="IXG22" s="179" t="s">
        <v>168</v>
      </c>
      <c r="IXH22" s="179" t="s">
        <v>168</v>
      </c>
      <c r="IXI22" s="179" t="s">
        <v>168</v>
      </c>
      <c r="IXJ22" s="179" t="s">
        <v>168</v>
      </c>
      <c r="IXK22" s="179" t="s">
        <v>168</v>
      </c>
      <c r="IXL22" s="179" t="s">
        <v>168</v>
      </c>
      <c r="IXM22" s="179" t="s">
        <v>168</v>
      </c>
      <c r="IXN22" s="179" t="s">
        <v>168</v>
      </c>
      <c r="IXO22" s="179" t="s">
        <v>168</v>
      </c>
      <c r="IXP22" s="179" t="s">
        <v>168</v>
      </c>
      <c r="IXQ22" s="179" t="s">
        <v>168</v>
      </c>
      <c r="IXR22" s="179" t="s">
        <v>168</v>
      </c>
      <c r="IXS22" s="179" t="s">
        <v>168</v>
      </c>
      <c r="IXT22" s="179" t="s">
        <v>168</v>
      </c>
      <c r="IXU22" s="179" t="s">
        <v>168</v>
      </c>
      <c r="IXV22" s="179" t="s">
        <v>168</v>
      </c>
      <c r="IXW22" s="179" t="s">
        <v>168</v>
      </c>
      <c r="IXX22" s="179" t="s">
        <v>168</v>
      </c>
      <c r="IXY22" s="179" t="s">
        <v>168</v>
      </c>
      <c r="IXZ22" s="179" t="s">
        <v>168</v>
      </c>
      <c r="IYA22" s="179" t="s">
        <v>168</v>
      </c>
      <c r="IYB22" s="179" t="s">
        <v>168</v>
      </c>
      <c r="IYC22" s="179" t="s">
        <v>168</v>
      </c>
      <c r="IYD22" s="179" t="s">
        <v>168</v>
      </c>
      <c r="IYE22" s="179" t="s">
        <v>168</v>
      </c>
      <c r="IYF22" s="179" t="s">
        <v>168</v>
      </c>
      <c r="IYG22" s="179" t="s">
        <v>168</v>
      </c>
      <c r="IYH22" s="179" t="s">
        <v>168</v>
      </c>
      <c r="IYI22" s="179" t="s">
        <v>168</v>
      </c>
      <c r="IYJ22" s="179" t="s">
        <v>168</v>
      </c>
      <c r="IYK22" s="179" t="s">
        <v>168</v>
      </c>
      <c r="IYL22" s="179" t="s">
        <v>168</v>
      </c>
      <c r="IYM22" s="179" t="s">
        <v>168</v>
      </c>
      <c r="IYN22" s="179" t="s">
        <v>168</v>
      </c>
      <c r="IYO22" s="179" t="s">
        <v>168</v>
      </c>
      <c r="IYP22" s="179" t="s">
        <v>168</v>
      </c>
      <c r="IYQ22" s="179" t="s">
        <v>168</v>
      </c>
      <c r="IYR22" s="179" t="s">
        <v>168</v>
      </c>
      <c r="IYS22" s="179" t="s">
        <v>168</v>
      </c>
      <c r="IYT22" s="179" t="s">
        <v>168</v>
      </c>
      <c r="IYU22" s="179" t="s">
        <v>168</v>
      </c>
      <c r="IYV22" s="179" t="s">
        <v>168</v>
      </c>
      <c r="IYW22" s="179" t="s">
        <v>168</v>
      </c>
      <c r="IYX22" s="179" t="s">
        <v>168</v>
      </c>
      <c r="IYY22" s="179" t="s">
        <v>168</v>
      </c>
      <c r="IYZ22" s="179" t="s">
        <v>168</v>
      </c>
      <c r="IZA22" s="179" t="s">
        <v>168</v>
      </c>
      <c r="IZB22" s="179" t="s">
        <v>168</v>
      </c>
      <c r="IZC22" s="179" t="s">
        <v>168</v>
      </c>
      <c r="IZD22" s="179" t="s">
        <v>168</v>
      </c>
      <c r="IZE22" s="179" t="s">
        <v>168</v>
      </c>
      <c r="IZF22" s="179" t="s">
        <v>168</v>
      </c>
      <c r="IZG22" s="179" t="s">
        <v>168</v>
      </c>
      <c r="IZH22" s="179" t="s">
        <v>168</v>
      </c>
      <c r="IZI22" s="179" t="s">
        <v>168</v>
      </c>
      <c r="IZJ22" s="179" t="s">
        <v>168</v>
      </c>
      <c r="IZK22" s="179" t="s">
        <v>168</v>
      </c>
      <c r="IZL22" s="179" t="s">
        <v>168</v>
      </c>
      <c r="IZM22" s="179" t="s">
        <v>168</v>
      </c>
      <c r="IZN22" s="179" t="s">
        <v>168</v>
      </c>
      <c r="IZO22" s="179" t="s">
        <v>168</v>
      </c>
      <c r="IZP22" s="179" t="s">
        <v>168</v>
      </c>
      <c r="IZQ22" s="179" t="s">
        <v>168</v>
      </c>
      <c r="IZR22" s="179" t="s">
        <v>168</v>
      </c>
      <c r="IZS22" s="179" t="s">
        <v>168</v>
      </c>
      <c r="IZT22" s="179" t="s">
        <v>168</v>
      </c>
      <c r="IZU22" s="179" t="s">
        <v>168</v>
      </c>
      <c r="IZV22" s="179" t="s">
        <v>168</v>
      </c>
      <c r="IZW22" s="179" t="s">
        <v>168</v>
      </c>
      <c r="IZX22" s="179" t="s">
        <v>168</v>
      </c>
      <c r="IZY22" s="179" t="s">
        <v>168</v>
      </c>
      <c r="IZZ22" s="179" t="s">
        <v>168</v>
      </c>
      <c r="JAA22" s="179" t="s">
        <v>168</v>
      </c>
      <c r="JAB22" s="179" t="s">
        <v>168</v>
      </c>
      <c r="JAC22" s="179" t="s">
        <v>168</v>
      </c>
      <c r="JAD22" s="179" t="s">
        <v>168</v>
      </c>
      <c r="JAE22" s="179" t="s">
        <v>168</v>
      </c>
      <c r="JAF22" s="179" t="s">
        <v>168</v>
      </c>
      <c r="JAG22" s="179" t="s">
        <v>168</v>
      </c>
      <c r="JAH22" s="179" t="s">
        <v>168</v>
      </c>
      <c r="JAI22" s="179" t="s">
        <v>168</v>
      </c>
      <c r="JAJ22" s="179" t="s">
        <v>168</v>
      </c>
      <c r="JAK22" s="179" t="s">
        <v>168</v>
      </c>
      <c r="JAL22" s="179" t="s">
        <v>168</v>
      </c>
      <c r="JAM22" s="179" t="s">
        <v>168</v>
      </c>
      <c r="JAN22" s="179" t="s">
        <v>168</v>
      </c>
      <c r="JAO22" s="179" t="s">
        <v>168</v>
      </c>
      <c r="JAP22" s="179" t="s">
        <v>168</v>
      </c>
      <c r="JAQ22" s="179" t="s">
        <v>168</v>
      </c>
      <c r="JAR22" s="179" t="s">
        <v>168</v>
      </c>
      <c r="JAS22" s="179" t="s">
        <v>168</v>
      </c>
      <c r="JAT22" s="179" t="s">
        <v>168</v>
      </c>
      <c r="JAU22" s="179" t="s">
        <v>168</v>
      </c>
      <c r="JAV22" s="179" t="s">
        <v>168</v>
      </c>
      <c r="JAW22" s="179" t="s">
        <v>168</v>
      </c>
      <c r="JAX22" s="179" t="s">
        <v>168</v>
      </c>
      <c r="JAY22" s="179" t="s">
        <v>168</v>
      </c>
      <c r="JAZ22" s="179" t="s">
        <v>168</v>
      </c>
      <c r="JBA22" s="179" t="s">
        <v>168</v>
      </c>
      <c r="JBB22" s="179" t="s">
        <v>168</v>
      </c>
      <c r="JBC22" s="179" t="s">
        <v>168</v>
      </c>
      <c r="JBD22" s="179" t="s">
        <v>168</v>
      </c>
      <c r="JBE22" s="179" t="s">
        <v>168</v>
      </c>
      <c r="JBF22" s="179" t="s">
        <v>168</v>
      </c>
      <c r="JBG22" s="179" t="s">
        <v>168</v>
      </c>
      <c r="JBH22" s="179" t="s">
        <v>168</v>
      </c>
      <c r="JBI22" s="179" t="s">
        <v>168</v>
      </c>
      <c r="JBJ22" s="179" t="s">
        <v>168</v>
      </c>
      <c r="JBK22" s="179" t="s">
        <v>168</v>
      </c>
      <c r="JBL22" s="179" t="s">
        <v>168</v>
      </c>
      <c r="JBM22" s="179" t="s">
        <v>168</v>
      </c>
      <c r="JBN22" s="179" t="s">
        <v>168</v>
      </c>
      <c r="JBO22" s="179" t="s">
        <v>168</v>
      </c>
      <c r="JBP22" s="179" t="s">
        <v>168</v>
      </c>
      <c r="JBQ22" s="179" t="s">
        <v>168</v>
      </c>
      <c r="JBR22" s="179" t="s">
        <v>168</v>
      </c>
      <c r="JBS22" s="179" t="s">
        <v>168</v>
      </c>
      <c r="JBT22" s="179" t="s">
        <v>168</v>
      </c>
      <c r="JBU22" s="179" t="s">
        <v>168</v>
      </c>
      <c r="JBV22" s="179" t="s">
        <v>168</v>
      </c>
      <c r="JBW22" s="179" t="s">
        <v>168</v>
      </c>
      <c r="JBX22" s="179" t="s">
        <v>168</v>
      </c>
      <c r="JBY22" s="179" t="s">
        <v>168</v>
      </c>
      <c r="JBZ22" s="179" t="s">
        <v>168</v>
      </c>
      <c r="JCA22" s="179" t="s">
        <v>168</v>
      </c>
      <c r="JCB22" s="179" t="s">
        <v>168</v>
      </c>
      <c r="JCC22" s="179" t="s">
        <v>168</v>
      </c>
      <c r="JCD22" s="179" t="s">
        <v>168</v>
      </c>
      <c r="JCE22" s="179" t="s">
        <v>168</v>
      </c>
      <c r="JCF22" s="179" t="s">
        <v>168</v>
      </c>
      <c r="JCG22" s="179" t="s">
        <v>168</v>
      </c>
      <c r="JCH22" s="179" t="s">
        <v>168</v>
      </c>
      <c r="JCI22" s="179" t="s">
        <v>168</v>
      </c>
      <c r="JCJ22" s="179" t="s">
        <v>168</v>
      </c>
      <c r="JCK22" s="179" t="s">
        <v>168</v>
      </c>
      <c r="JCL22" s="179" t="s">
        <v>168</v>
      </c>
      <c r="JCM22" s="179" t="s">
        <v>168</v>
      </c>
      <c r="JCN22" s="179" t="s">
        <v>168</v>
      </c>
      <c r="JCO22" s="179" t="s">
        <v>168</v>
      </c>
      <c r="JCP22" s="179" t="s">
        <v>168</v>
      </c>
      <c r="JCQ22" s="179" t="s">
        <v>168</v>
      </c>
      <c r="JCR22" s="179" t="s">
        <v>168</v>
      </c>
      <c r="JCS22" s="179" t="s">
        <v>168</v>
      </c>
      <c r="JCT22" s="179" t="s">
        <v>168</v>
      </c>
      <c r="JCU22" s="179" t="s">
        <v>168</v>
      </c>
      <c r="JCV22" s="179" t="s">
        <v>168</v>
      </c>
      <c r="JCW22" s="179" t="s">
        <v>168</v>
      </c>
      <c r="JCX22" s="179" t="s">
        <v>168</v>
      </c>
      <c r="JCY22" s="179" t="s">
        <v>168</v>
      </c>
      <c r="JCZ22" s="179" t="s">
        <v>168</v>
      </c>
      <c r="JDA22" s="179" t="s">
        <v>168</v>
      </c>
      <c r="JDB22" s="179" t="s">
        <v>168</v>
      </c>
      <c r="JDC22" s="179" t="s">
        <v>168</v>
      </c>
      <c r="JDD22" s="179" t="s">
        <v>168</v>
      </c>
      <c r="JDE22" s="179" t="s">
        <v>168</v>
      </c>
      <c r="JDF22" s="179" t="s">
        <v>168</v>
      </c>
      <c r="JDG22" s="179" t="s">
        <v>168</v>
      </c>
      <c r="JDH22" s="179" t="s">
        <v>168</v>
      </c>
      <c r="JDI22" s="179" t="s">
        <v>168</v>
      </c>
      <c r="JDJ22" s="179" t="s">
        <v>168</v>
      </c>
      <c r="JDK22" s="179" t="s">
        <v>168</v>
      </c>
      <c r="JDL22" s="179" t="s">
        <v>168</v>
      </c>
      <c r="JDM22" s="179" t="s">
        <v>168</v>
      </c>
      <c r="JDN22" s="179" t="s">
        <v>168</v>
      </c>
      <c r="JDO22" s="179" t="s">
        <v>168</v>
      </c>
      <c r="JDP22" s="179" t="s">
        <v>168</v>
      </c>
      <c r="JDQ22" s="179" t="s">
        <v>168</v>
      </c>
      <c r="JDR22" s="179" t="s">
        <v>168</v>
      </c>
      <c r="JDS22" s="179" t="s">
        <v>168</v>
      </c>
      <c r="JDT22" s="179" t="s">
        <v>168</v>
      </c>
      <c r="JDU22" s="179" t="s">
        <v>168</v>
      </c>
      <c r="JDV22" s="179" t="s">
        <v>168</v>
      </c>
      <c r="JDW22" s="179" t="s">
        <v>168</v>
      </c>
      <c r="JDX22" s="179" t="s">
        <v>168</v>
      </c>
      <c r="JDY22" s="179" t="s">
        <v>168</v>
      </c>
      <c r="JDZ22" s="179" t="s">
        <v>168</v>
      </c>
      <c r="JEA22" s="179" t="s">
        <v>168</v>
      </c>
      <c r="JEB22" s="179" t="s">
        <v>168</v>
      </c>
      <c r="JEC22" s="179" t="s">
        <v>168</v>
      </c>
      <c r="JED22" s="179" t="s">
        <v>168</v>
      </c>
      <c r="JEE22" s="179" t="s">
        <v>168</v>
      </c>
      <c r="JEF22" s="179" t="s">
        <v>168</v>
      </c>
      <c r="JEG22" s="179" t="s">
        <v>168</v>
      </c>
      <c r="JEH22" s="179" t="s">
        <v>168</v>
      </c>
      <c r="JEI22" s="179" t="s">
        <v>168</v>
      </c>
      <c r="JEJ22" s="179" t="s">
        <v>168</v>
      </c>
      <c r="JEK22" s="179" t="s">
        <v>168</v>
      </c>
      <c r="JEL22" s="179" t="s">
        <v>168</v>
      </c>
      <c r="JEM22" s="179" t="s">
        <v>168</v>
      </c>
      <c r="JEN22" s="179" t="s">
        <v>168</v>
      </c>
      <c r="JEO22" s="179" t="s">
        <v>168</v>
      </c>
      <c r="JEP22" s="179" t="s">
        <v>168</v>
      </c>
      <c r="JEQ22" s="179" t="s">
        <v>168</v>
      </c>
      <c r="JER22" s="179" t="s">
        <v>168</v>
      </c>
      <c r="JES22" s="179" t="s">
        <v>168</v>
      </c>
      <c r="JET22" s="179" t="s">
        <v>168</v>
      </c>
      <c r="JEU22" s="179" t="s">
        <v>168</v>
      </c>
      <c r="JEV22" s="179" t="s">
        <v>168</v>
      </c>
      <c r="JEW22" s="179" t="s">
        <v>168</v>
      </c>
      <c r="JEX22" s="179" t="s">
        <v>168</v>
      </c>
      <c r="JEY22" s="179" t="s">
        <v>168</v>
      </c>
      <c r="JEZ22" s="179" t="s">
        <v>168</v>
      </c>
      <c r="JFA22" s="179" t="s">
        <v>168</v>
      </c>
      <c r="JFB22" s="179" t="s">
        <v>168</v>
      </c>
      <c r="JFC22" s="179" t="s">
        <v>168</v>
      </c>
      <c r="JFD22" s="179" t="s">
        <v>168</v>
      </c>
      <c r="JFE22" s="179" t="s">
        <v>168</v>
      </c>
      <c r="JFF22" s="179" t="s">
        <v>168</v>
      </c>
      <c r="JFG22" s="179" t="s">
        <v>168</v>
      </c>
      <c r="JFH22" s="179" t="s">
        <v>168</v>
      </c>
      <c r="JFI22" s="179" t="s">
        <v>168</v>
      </c>
      <c r="JFJ22" s="179" t="s">
        <v>168</v>
      </c>
      <c r="JFK22" s="179" t="s">
        <v>168</v>
      </c>
      <c r="JFL22" s="179" t="s">
        <v>168</v>
      </c>
      <c r="JFM22" s="179" t="s">
        <v>168</v>
      </c>
      <c r="JFN22" s="179" t="s">
        <v>168</v>
      </c>
      <c r="JFO22" s="179" t="s">
        <v>168</v>
      </c>
      <c r="JFP22" s="179" t="s">
        <v>168</v>
      </c>
      <c r="JFQ22" s="179" t="s">
        <v>168</v>
      </c>
      <c r="JFR22" s="179" t="s">
        <v>168</v>
      </c>
      <c r="JFS22" s="179" t="s">
        <v>168</v>
      </c>
      <c r="JFT22" s="179" t="s">
        <v>168</v>
      </c>
      <c r="JFU22" s="179" t="s">
        <v>168</v>
      </c>
      <c r="JFV22" s="179" t="s">
        <v>168</v>
      </c>
      <c r="JFW22" s="179" t="s">
        <v>168</v>
      </c>
      <c r="JFX22" s="179" t="s">
        <v>168</v>
      </c>
      <c r="JFY22" s="179" t="s">
        <v>168</v>
      </c>
      <c r="JFZ22" s="179" t="s">
        <v>168</v>
      </c>
      <c r="JGA22" s="179" t="s">
        <v>168</v>
      </c>
      <c r="JGB22" s="179" t="s">
        <v>168</v>
      </c>
      <c r="JGC22" s="179" t="s">
        <v>168</v>
      </c>
      <c r="JGD22" s="179" t="s">
        <v>168</v>
      </c>
      <c r="JGE22" s="179" t="s">
        <v>168</v>
      </c>
      <c r="JGF22" s="179" t="s">
        <v>168</v>
      </c>
      <c r="JGG22" s="179" t="s">
        <v>168</v>
      </c>
      <c r="JGH22" s="179" t="s">
        <v>168</v>
      </c>
      <c r="JGI22" s="179" t="s">
        <v>168</v>
      </c>
      <c r="JGJ22" s="179" t="s">
        <v>168</v>
      </c>
      <c r="JGK22" s="179" t="s">
        <v>168</v>
      </c>
      <c r="JGL22" s="179" t="s">
        <v>168</v>
      </c>
      <c r="JGM22" s="179" t="s">
        <v>168</v>
      </c>
      <c r="JGN22" s="179" t="s">
        <v>168</v>
      </c>
      <c r="JGO22" s="179" t="s">
        <v>168</v>
      </c>
      <c r="JGP22" s="179" t="s">
        <v>168</v>
      </c>
      <c r="JGQ22" s="179" t="s">
        <v>168</v>
      </c>
      <c r="JGR22" s="179" t="s">
        <v>168</v>
      </c>
      <c r="JGS22" s="179" t="s">
        <v>168</v>
      </c>
      <c r="JGT22" s="179" t="s">
        <v>168</v>
      </c>
      <c r="JGU22" s="179" t="s">
        <v>168</v>
      </c>
      <c r="JGV22" s="179" t="s">
        <v>168</v>
      </c>
      <c r="JGW22" s="179" t="s">
        <v>168</v>
      </c>
      <c r="JGX22" s="179" t="s">
        <v>168</v>
      </c>
      <c r="JGY22" s="179" t="s">
        <v>168</v>
      </c>
      <c r="JGZ22" s="179" t="s">
        <v>168</v>
      </c>
      <c r="JHA22" s="179" t="s">
        <v>168</v>
      </c>
      <c r="JHB22" s="179" t="s">
        <v>168</v>
      </c>
      <c r="JHC22" s="179" t="s">
        <v>168</v>
      </c>
      <c r="JHD22" s="179" t="s">
        <v>168</v>
      </c>
      <c r="JHE22" s="179" t="s">
        <v>168</v>
      </c>
      <c r="JHF22" s="179" t="s">
        <v>168</v>
      </c>
      <c r="JHG22" s="179" t="s">
        <v>168</v>
      </c>
      <c r="JHH22" s="179" t="s">
        <v>168</v>
      </c>
      <c r="JHI22" s="179" t="s">
        <v>168</v>
      </c>
      <c r="JHJ22" s="179" t="s">
        <v>168</v>
      </c>
      <c r="JHK22" s="179" t="s">
        <v>168</v>
      </c>
      <c r="JHL22" s="179" t="s">
        <v>168</v>
      </c>
      <c r="JHM22" s="179" t="s">
        <v>168</v>
      </c>
      <c r="JHN22" s="179" t="s">
        <v>168</v>
      </c>
      <c r="JHO22" s="179" t="s">
        <v>168</v>
      </c>
      <c r="JHP22" s="179" t="s">
        <v>168</v>
      </c>
      <c r="JHQ22" s="179" t="s">
        <v>168</v>
      </c>
      <c r="JHR22" s="179" t="s">
        <v>168</v>
      </c>
      <c r="JHS22" s="179" t="s">
        <v>168</v>
      </c>
      <c r="JHT22" s="179" t="s">
        <v>168</v>
      </c>
      <c r="JHU22" s="179" t="s">
        <v>168</v>
      </c>
      <c r="JHV22" s="179" t="s">
        <v>168</v>
      </c>
      <c r="JHW22" s="179" t="s">
        <v>168</v>
      </c>
      <c r="JHX22" s="179" t="s">
        <v>168</v>
      </c>
      <c r="JHY22" s="179" t="s">
        <v>168</v>
      </c>
      <c r="JHZ22" s="179" t="s">
        <v>168</v>
      </c>
      <c r="JIA22" s="179" t="s">
        <v>168</v>
      </c>
      <c r="JIB22" s="179" t="s">
        <v>168</v>
      </c>
      <c r="JIC22" s="179" t="s">
        <v>168</v>
      </c>
      <c r="JID22" s="179" t="s">
        <v>168</v>
      </c>
      <c r="JIE22" s="179" t="s">
        <v>168</v>
      </c>
      <c r="JIF22" s="179" t="s">
        <v>168</v>
      </c>
      <c r="JIG22" s="179" t="s">
        <v>168</v>
      </c>
      <c r="JIH22" s="179" t="s">
        <v>168</v>
      </c>
      <c r="JII22" s="179" t="s">
        <v>168</v>
      </c>
      <c r="JIJ22" s="179" t="s">
        <v>168</v>
      </c>
      <c r="JIK22" s="179" t="s">
        <v>168</v>
      </c>
      <c r="JIL22" s="179" t="s">
        <v>168</v>
      </c>
      <c r="JIM22" s="179" t="s">
        <v>168</v>
      </c>
      <c r="JIN22" s="179" t="s">
        <v>168</v>
      </c>
      <c r="JIO22" s="179" t="s">
        <v>168</v>
      </c>
      <c r="JIP22" s="179" t="s">
        <v>168</v>
      </c>
      <c r="JIQ22" s="179" t="s">
        <v>168</v>
      </c>
      <c r="JIR22" s="179" t="s">
        <v>168</v>
      </c>
      <c r="JIS22" s="179" t="s">
        <v>168</v>
      </c>
      <c r="JIT22" s="179" t="s">
        <v>168</v>
      </c>
      <c r="JIU22" s="179" t="s">
        <v>168</v>
      </c>
      <c r="JIV22" s="179" t="s">
        <v>168</v>
      </c>
      <c r="JIW22" s="179" t="s">
        <v>168</v>
      </c>
      <c r="JIX22" s="179" t="s">
        <v>168</v>
      </c>
      <c r="JIY22" s="179" t="s">
        <v>168</v>
      </c>
      <c r="JIZ22" s="179" t="s">
        <v>168</v>
      </c>
      <c r="JJA22" s="179" t="s">
        <v>168</v>
      </c>
      <c r="JJB22" s="179" t="s">
        <v>168</v>
      </c>
      <c r="JJC22" s="179" t="s">
        <v>168</v>
      </c>
      <c r="JJD22" s="179" t="s">
        <v>168</v>
      </c>
      <c r="JJE22" s="179" t="s">
        <v>168</v>
      </c>
      <c r="JJF22" s="179" t="s">
        <v>168</v>
      </c>
      <c r="JJG22" s="179" t="s">
        <v>168</v>
      </c>
      <c r="JJH22" s="179" t="s">
        <v>168</v>
      </c>
      <c r="JJI22" s="179" t="s">
        <v>168</v>
      </c>
      <c r="JJJ22" s="179" t="s">
        <v>168</v>
      </c>
      <c r="JJK22" s="179" t="s">
        <v>168</v>
      </c>
      <c r="JJL22" s="179" t="s">
        <v>168</v>
      </c>
      <c r="JJM22" s="179" t="s">
        <v>168</v>
      </c>
      <c r="JJN22" s="179" t="s">
        <v>168</v>
      </c>
      <c r="JJO22" s="179" t="s">
        <v>168</v>
      </c>
      <c r="JJP22" s="179" t="s">
        <v>168</v>
      </c>
      <c r="JJQ22" s="179" t="s">
        <v>168</v>
      </c>
      <c r="JJR22" s="179" t="s">
        <v>168</v>
      </c>
      <c r="JJS22" s="179" t="s">
        <v>168</v>
      </c>
      <c r="JJT22" s="179" t="s">
        <v>168</v>
      </c>
      <c r="JJU22" s="179" t="s">
        <v>168</v>
      </c>
      <c r="JJV22" s="179" t="s">
        <v>168</v>
      </c>
      <c r="JJW22" s="179" t="s">
        <v>168</v>
      </c>
      <c r="JJX22" s="179" t="s">
        <v>168</v>
      </c>
      <c r="JJY22" s="179" t="s">
        <v>168</v>
      </c>
      <c r="JJZ22" s="179" t="s">
        <v>168</v>
      </c>
      <c r="JKA22" s="179" t="s">
        <v>168</v>
      </c>
      <c r="JKB22" s="179" t="s">
        <v>168</v>
      </c>
      <c r="JKC22" s="179" t="s">
        <v>168</v>
      </c>
      <c r="JKD22" s="179" t="s">
        <v>168</v>
      </c>
      <c r="JKE22" s="179" t="s">
        <v>168</v>
      </c>
      <c r="JKF22" s="179" t="s">
        <v>168</v>
      </c>
      <c r="JKG22" s="179" t="s">
        <v>168</v>
      </c>
      <c r="JKH22" s="179" t="s">
        <v>168</v>
      </c>
      <c r="JKI22" s="179" t="s">
        <v>168</v>
      </c>
      <c r="JKJ22" s="179" t="s">
        <v>168</v>
      </c>
      <c r="JKK22" s="179" t="s">
        <v>168</v>
      </c>
      <c r="JKL22" s="179" t="s">
        <v>168</v>
      </c>
      <c r="JKM22" s="179" t="s">
        <v>168</v>
      </c>
      <c r="JKN22" s="179" t="s">
        <v>168</v>
      </c>
      <c r="JKO22" s="179" t="s">
        <v>168</v>
      </c>
      <c r="JKP22" s="179" t="s">
        <v>168</v>
      </c>
      <c r="JKQ22" s="179" t="s">
        <v>168</v>
      </c>
      <c r="JKR22" s="179" t="s">
        <v>168</v>
      </c>
      <c r="JKS22" s="179" t="s">
        <v>168</v>
      </c>
      <c r="JKT22" s="179" t="s">
        <v>168</v>
      </c>
      <c r="JKU22" s="179" t="s">
        <v>168</v>
      </c>
      <c r="JKV22" s="179" t="s">
        <v>168</v>
      </c>
      <c r="JKW22" s="179" t="s">
        <v>168</v>
      </c>
      <c r="JKX22" s="179" t="s">
        <v>168</v>
      </c>
      <c r="JKY22" s="179" t="s">
        <v>168</v>
      </c>
      <c r="JKZ22" s="179" t="s">
        <v>168</v>
      </c>
      <c r="JLA22" s="179" t="s">
        <v>168</v>
      </c>
      <c r="JLB22" s="179" t="s">
        <v>168</v>
      </c>
      <c r="JLC22" s="179" t="s">
        <v>168</v>
      </c>
      <c r="JLD22" s="179" t="s">
        <v>168</v>
      </c>
      <c r="JLE22" s="179" t="s">
        <v>168</v>
      </c>
      <c r="JLF22" s="179" t="s">
        <v>168</v>
      </c>
      <c r="JLG22" s="179" t="s">
        <v>168</v>
      </c>
      <c r="JLH22" s="179" t="s">
        <v>168</v>
      </c>
      <c r="JLI22" s="179" t="s">
        <v>168</v>
      </c>
      <c r="JLJ22" s="179" t="s">
        <v>168</v>
      </c>
      <c r="JLK22" s="179" t="s">
        <v>168</v>
      </c>
      <c r="JLL22" s="179" t="s">
        <v>168</v>
      </c>
      <c r="JLM22" s="179" t="s">
        <v>168</v>
      </c>
      <c r="JLN22" s="179" t="s">
        <v>168</v>
      </c>
      <c r="JLO22" s="179" t="s">
        <v>168</v>
      </c>
      <c r="JLP22" s="179" t="s">
        <v>168</v>
      </c>
      <c r="JLQ22" s="179" t="s">
        <v>168</v>
      </c>
      <c r="JLR22" s="179" t="s">
        <v>168</v>
      </c>
      <c r="JLS22" s="179" t="s">
        <v>168</v>
      </c>
      <c r="JLT22" s="179" t="s">
        <v>168</v>
      </c>
      <c r="JLU22" s="179" t="s">
        <v>168</v>
      </c>
      <c r="JLV22" s="179" t="s">
        <v>168</v>
      </c>
      <c r="JLW22" s="179" t="s">
        <v>168</v>
      </c>
      <c r="JLX22" s="179" t="s">
        <v>168</v>
      </c>
      <c r="JLY22" s="179" t="s">
        <v>168</v>
      </c>
      <c r="JLZ22" s="179" t="s">
        <v>168</v>
      </c>
      <c r="JMA22" s="179" t="s">
        <v>168</v>
      </c>
      <c r="JMB22" s="179" t="s">
        <v>168</v>
      </c>
      <c r="JMC22" s="179" t="s">
        <v>168</v>
      </c>
      <c r="JMD22" s="179" t="s">
        <v>168</v>
      </c>
      <c r="JME22" s="179" t="s">
        <v>168</v>
      </c>
      <c r="JMF22" s="179" t="s">
        <v>168</v>
      </c>
      <c r="JMG22" s="179" t="s">
        <v>168</v>
      </c>
      <c r="JMH22" s="179" t="s">
        <v>168</v>
      </c>
      <c r="JMI22" s="179" t="s">
        <v>168</v>
      </c>
      <c r="JMJ22" s="179" t="s">
        <v>168</v>
      </c>
      <c r="JMK22" s="179" t="s">
        <v>168</v>
      </c>
      <c r="JML22" s="179" t="s">
        <v>168</v>
      </c>
      <c r="JMM22" s="179" t="s">
        <v>168</v>
      </c>
      <c r="JMN22" s="179" t="s">
        <v>168</v>
      </c>
      <c r="JMO22" s="179" t="s">
        <v>168</v>
      </c>
      <c r="JMP22" s="179" t="s">
        <v>168</v>
      </c>
      <c r="JMQ22" s="179" t="s">
        <v>168</v>
      </c>
      <c r="JMR22" s="179" t="s">
        <v>168</v>
      </c>
      <c r="JMS22" s="179" t="s">
        <v>168</v>
      </c>
      <c r="JMT22" s="179" t="s">
        <v>168</v>
      </c>
      <c r="JMU22" s="179" t="s">
        <v>168</v>
      </c>
      <c r="JMV22" s="179" t="s">
        <v>168</v>
      </c>
      <c r="JMW22" s="179" t="s">
        <v>168</v>
      </c>
      <c r="JMX22" s="179" t="s">
        <v>168</v>
      </c>
      <c r="JMY22" s="179" t="s">
        <v>168</v>
      </c>
      <c r="JMZ22" s="179" t="s">
        <v>168</v>
      </c>
      <c r="JNA22" s="179" t="s">
        <v>168</v>
      </c>
      <c r="JNB22" s="179" t="s">
        <v>168</v>
      </c>
      <c r="JNC22" s="179" t="s">
        <v>168</v>
      </c>
      <c r="JND22" s="179" t="s">
        <v>168</v>
      </c>
      <c r="JNE22" s="179" t="s">
        <v>168</v>
      </c>
      <c r="JNF22" s="179" t="s">
        <v>168</v>
      </c>
      <c r="JNG22" s="179" t="s">
        <v>168</v>
      </c>
      <c r="JNH22" s="179" t="s">
        <v>168</v>
      </c>
      <c r="JNI22" s="179" t="s">
        <v>168</v>
      </c>
      <c r="JNJ22" s="179" t="s">
        <v>168</v>
      </c>
      <c r="JNK22" s="179" t="s">
        <v>168</v>
      </c>
      <c r="JNL22" s="179" t="s">
        <v>168</v>
      </c>
      <c r="JNM22" s="179" t="s">
        <v>168</v>
      </c>
      <c r="JNN22" s="179" t="s">
        <v>168</v>
      </c>
      <c r="JNO22" s="179" t="s">
        <v>168</v>
      </c>
      <c r="JNP22" s="179" t="s">
        <v>168</v>
      </c>
      <c r="JNQ22" s="179" t="s">
        <v>168</v>
      </c>
      <c r="JNR22" s="179" t="s">
        <v>168</v>
      </c>
      <c r="JNS22" s="179" t="s">
        <v>168</v>
      </c>
      <c r="JNT22" s="179" t="s">
        <v>168</v>
      </c>
      <c r="JNU22" s="179" t="s">
        <v>168</v>
      </c>
      <c r="JNV22" s="179" t="s">
        <v>168</v>
      </c>
      <c r="JNW22" s="179" t="s">
        <v>168</v>
      </c>
      <c r="JNX22" s="179" t="s">
        <v>168</v>
      </c>
      <c r="JNY22" s="179" t="s">
        <v>168</v>
      </c>
      <c r="JNZ22" s="179" t="s">
        <v>168</v>
      </c>
      <c r="JOA22" s="179" t="s">
        <v>168</v>
      </c>
      <c r="JOB22" s="179" t="s">
        <v>168</v>
      </c>
      <c r="JOC22" s="179" t="s">
        <v>168</v>
      </c>
      <c r="JOD22" s="179" t="s">
        <v>168</v>
      </c>
      <c r="JOE22" s="179" t="s">
        <v>168</v>
      </c>
      <c r="JOF22" s="179" t="s">
        <v>168</v>
      </c>
      <c r="JOG22" s="179" t="s">
        <v>168</v>
      </c>
      <c r="JOH22" s="179" t="s">
        <v>168</v>
      </c>
      <c r="JOI22" s="179" t="s">
        <v>168</v>
      </c>
      <c r="JOJ22" s="179" t="s">
        <v>168</v>
      </c>
      <c r="JOK22" s="179" t="s">
        <v>168</v>
      </c>
      <c r="JOL22" s="179" t="s">
        <v>168</v>
      </c>
      <c r="JOM22" s="179" t="s">
        <v>168</v>
      </c>
      <c r="JON22" s="179" t="s">
        <v>168</v>
      </c>
      <c r="JOO22" s="179" t="s">
        <v>168</v>
      </c>
      <c r="JOP22" s="179" t="s">
        <v>168</v>
      </c>
      <c r="JOQ22" s="179" t="s">
        <v>168</v>
      </c>
      <c r="JOR22" s="179" t="s">
        <v>168</v>
      </c>
      <c r="JOS22" s="179" t="s">
        <v>168</v>
      </c>
      <c r="JOT22" s="179" t="s">
        <v>168</v>
      </c>
      <c r="JOU22" s="179" t="s">
        <v>168</v>
      </c>
      <c r="JOV22" s="179" t="s">
        <v>168</v>
      </c>
      <c r="JOW22" s="179" t="s">
        <v>168</v>
      </c>
      <c r="JOX22" s="179" t="s">
        <v>168</v>
      </c>
      <c r="JOY22" s="179" t="s">
        <v>168</v>
      </c>
      <c r="JOZ22" s="179" t="s">
        <v>168</v>
      </c>
      <c r="JPA22" s="179" t="s">
        <v>168</v>
      </c>
      <c r="JPB22" s="179" t="s">
        <v>168</v>
      </c>
      <c r="JPC22" s="179" t="s">
        <v>168</v>
      </c>
      <c r="JPD22" s="179" t="s">
        <v>168</v>
      </c>
      <c r="JPE22" s="179" t="s">
        <v>168</v>
      </c>
      <c r="JPF22" s="179" t="s">
        <v>168</v>
      </c>
      <c r="JPG22" s="179" t="s">
        <v>168</v>
      </c>
      <c r="JPH22" s="179" t="s">
        <v>168</v>
      </c>
      <c r="JPI22" s="179" t="s">
        <v>168</v>
      </c>
      <c r="JPJ22" s="179" t="s">
        <v>168</v>
      </c>
      <c r="JPK22" s="179" t="s">
        <v>168</v>
      </c>
      <c r="JPL22" s="179" t="s">
        <v>168</v>
      </c>
      <c r="JPM22" s="179" t="s">
        <v>168</v>
      </c>
      <c r="JPN22" s="179" t="s">
        <v>168</v>
      </c>
      <c r="JPO22" s="179" t="s">
        <v>168</v>
      </c>
      <c r="JPP22" s="179" t="s">
        <v>168</v>
      </c>
      <c r="JPQ22" s="179" t="s">
        <v>168</v>
      </c>
      <c r="JPR22" s="179" t="s">
        <v>168</v>
      </c>
      <c r="JPS22" s="179" t="s">
        <v>168</v>
      </c>
      <c r="JPT22" s="179" t="s">
        <v>168</v>
      </c>
      <c r="JPU22" s="179" t="s">
        <v>168</v>
      </c>
      <c r="JPV22" s="179" t="s">
        <v>168</v>
      </c>
      <c r="JPW22" s="179" t="s">
        <v>168</v>
      </c>
      <c r="JPX22" s="179" t="s">
        <v>168</v>
      </c>
      <c r="JPY22" s="179" t="s">
        <v>168</v>
      </c>
      <c r="JPZ22" s="179" t="s">
        <v>168</v>
      </c>
      <c r="JQA22" s="179" t="s">
        <v>168</v>
      </c>
      <c r="JQB22" s="179" t="s">
        <v>168</v>
      </c>
      <c r="JQC22" s="179" t="s">
        <v>168</v>
      </c>
      <c r="JQD22" s="179" t="s">
        <v>168</v>
      </c>
      <c r="JQE22" s="179" t="s">
        <v>168</v>
      </c>
      <c r="JQF22" s="179" t="s">
        <v>168</v>
      </c>
      <c r="JQG22" s="179" t="s">
        <v>168</v>
      </c>
      <c r="JQH22" s="179" t="s">
        <v>168</v>
      </c>
      <c r="JQI22" s="179" t="s">
        <v>168</v>
      </c>
      <c r="JQJ22" s="179" t="s">
        <v>168</v>
      </c>
      <c r="JQK22" s="179" t="s">
        <v>168</v>
      </c>
      <c r="JQL22" s="179" t="s">
        <v>168</v>
      </c>
      <c r="JQM22" s="179" t="s">
        <v>168</v>
      </c>
      <c r="JQN22" s="179" t="s">
        <v>168</v>
      </c>
      <c r="JQO22" s="179" t="s">
        <v>168</v>
      </c>
      <c r="JQP22" s="179" t="s">
        <v>168</v>
      </c>
      <c r="JQQ22" s="179" t="s">
        <v>168</v>
      </c>
      <c r="JQR22" s="179" t="s">
        <v>168</v>
      </c>
      <c r="JQS22" s="179" t="s">
        <v>168</v>
      </c>
      <c r="JQT22" s="179" t="s">
        <v>168</v>
      </c>
      <c r="JQU22" s="179" t="s">
        <v>168</v>
      </c>
      <c r="JQV22" s="179" t="s">
        <v>168</v>
      </c>
      <c r="JQW22" s="179" t="s">
        <v>168</v>
      </c>
      <c r="JQX22" s="179" t="s">
        <v>168</v>
      </c>
      <c r="JQY22" s="179" t="s">
        <v>168</v>
      </c>
      <c r="JQZ22" s="179" t="s">
        <v>168</v>
      </c>
      <c r="JRA22" s="179" t="s">
        <v>168</v>
      </c>
      <c r="JRB22" s="179" t="s">
        <v>168</v>
      </c>
      <c r="JRC22" s="179" t="s">
        <v>168</v>
      </c>
      <c r="JRD22" s="179" t="s">
        <v>168</v>
      </c>
      <c r="JRE22" s="179" t="s">
        <v>168</v>
      </c>
      <c r="JRF22" s="179" t="s">
        <v>168</v>
      </c>
      <c r="JRG22" s="179" t="s">
        <v>168</v>
      </c>
      <c r="JRH22" s="179" t="s">
        <v>168</v>
      </c>
      <c r="JRI22" s="179" t="s">
        <v>168</v>
      </c>
      <c r="JRJ22" s="179" t="s">
        <v>168</v>
      </c>
      <c r="JRK22" s="179" t="s">
        <v>168</v>
      </c>
      <c r="JRL22" s="179" t="s">
        <v>168</v>
      </c>
      <c r="JRM22" s="179" t="s">
        <v>168</v>
      </c>
      <c r="JRN22" s="179" t="s">
        <v>168</v>
      </c>
      <c r="JRO22" s="179" t="s">
        <v>168</v>
      </c>
      <c r="JRP22" s="179" t="s">
        <v>168</v>
      </c>
      <c r="JRQ22" s="179" t="s">
        <v>168</v>
      </c>
      <c r="JRR22" s="179" t="s">
        <v>168</v>
      </c>
      <c r="JRS22" s="179" t="s">
        <v>168</v>
      </c>
      <c r="JRT22" s="179" t="s">
        <v>168</v>
      </c>
      <c r="JRU22" s="179" t="s">
        <v>168</v>
      </c>
      <c r="JRV22" s="179" t="s">
        <v>168</v>
      </c>
      <c r="JRW22" s="179" t="s">
        <v>168</v>
      </c>
      <c r="JRX22" s="179" t="s">
        <v>168</v>
      </c>
      <c r="JRY22" s="179" t="s">
        <v>168</v>
      </c>
      <c r="JRZ22" s="179" t="s">
        <v>168</v>
      </c>
      <c r="JSA22" s="179" t="s">
        <v>168</v>
      </c>
      <c r="JSB22" s="179" t="s">
        <v>168</v>
      </c>
      <c r="JSC22" s="179" t="s">
        <v>168</v>
      </c>
      <c r="JSD22" s="179" t="s">
        <v>168</v>
      </c>
      <c r="JSE22" s="179" t="s">
        <v>168</v>
      </c>
      <c r="JSF22" s="179" t="s">
        <v>168</v>
      </c>
      <c r="JSG22" s="179" t="s">
        <v>168</v>
      </c>
      <c r="JSH22" s="179" t="s">
        <v>168</v>
      </c>
      <c r="JSI22" s="179" t="s">
        <v>168</v>
      </c>
      <c r="JSJ22" s="179" t="s">
        <v>168</v>
      </c>
      <c r="JSK22" s="179" t="s">
        <v>168</v>
      </c>
      <c r="JSL22" s="179" t="s">
        <v>168</v>
      </c>
      <c r="JSM22" s="179" t="s">
        <v>168</v>
      </c>
      <c r="JSN22" s="179" t="s">
        <v>168</v>
      </c>
      <c r="JSO22" s="179" t="s">
        <v>168</v>
      </c>
      <c r="JSP22" s="179" t="s">
        <v>168</v>
      </c>
      <c r="JSQ22" s="179" t="s">
        <v>168</v>
      </c>
      <c r="JSR22" s="179" t="s">
        <v>168</v>
      </c>
      <c r="JSS22" s="179" t="s">
        <v>168</v>
      </c>
      <c r="JST22" s="179" t="s">
        <v>168</v>
      </c>
      <c r="JSU22" s="179" t="s">
        <v>168</v>
      </c>
      <c r="JSV22" s="179" t="s">
        <v>168</v>
      </c>
      <c r="JSW22" s="179" t="s">
        <v>168</v>
      </c>
      <c r="JSX22" s="179" t="s">
        <v>168</v>
      </c>
      <c r="JSY22" s="179" t="s">
        <v>168</v>
      </c>
      <c r="JSZ22" s="179" t="s">
        <v>168</v>
      </c>
      <c r="JTA22" s="179" t="s">
        <v>168</v>
      </c>
      <c r="JTB22" s="179" t="s">
        <v>168</v>
      </c>
      <c r="JTC22" s="179" t="s">
        <v>168</v>
      </c>
      <c r="JTD22" s="179" t="s">
        <v>168</v>
      </c>
      <c r="JTE22" s="179" t="s">
        <v>168</v>
      </c>
      <c r="JTF22" s="179" t="s">
        <v>168</v>
      </c>
      <c r="JTG22" s="179" t="s">
        <v>168</v>
      </c>
      <c r="JTH22" s="179" t="s">
        <v>168</v>
      </c>
      <c r="JTI22" s="179" t="s">
        <v>168</v>
      </c>
      <c r="JTJ22" s="179" t="s">
        <v>168</v>
      </c>
      <c r="JTK22" s="179" t="s">
        <v>168</v>
      </c>
      <c r="JTL22" s="179" t="s">
        <v>168</v>
      </c>
      <c r="JTM22" s="179" t="s">
        <v>168</v>
      </c>
      <c r="JTN22" s="179" t="s">
        <v>168</v>
      </c>
      <c r="JTO22" s="179" t="s">
        <v>168</v>
      </c>
      <c r="JTP22" s="179" t="s">
        <v>168</v>
      </c>
      <c r="JTQ22" s="179" t="s">
        <v>168</v>
      </c>
      <c r="JTR22" s="179" t="s">
        <v>168</v>
      </c>
      <c r="JTS22" s="179" t="s">
        <v>168</v>
      </c>
      <c r="JTT22" s="179" t="s">
        <v>168</v>
      </c>
      <c r="JTU22" s="179" t="s">
        <v>168</v>
      </c>
      <c r="JTV22" s="179" t="s">
        <v>168</v>
      </c>
      <c r="JTW22" s="179" t="s">
        <v>168</v>
      </c>
      <c r="JTX22" s="179" t="s">
        <v>168</v>
      </c>
      <c r="JTY22" s="179" t="s">
        <v>168</v>
      </c>
      <c r="JTZ22" s="179" t="s">
        <v>168</v>
      </c>
      <c r="JUA22" s="179" t="s">
        <v>168</v>
      </c>
      <c r="JUB22" s="179" t="s">
        <v>168</v>
      </c>
      <c r="JUC22" s="179" t="s">
        <v>168</v>
      </c>
      <c r="JUD22" s="179" t="s">
        <v>168</v>
      </c>
      <c r="JUE22" s="179" t="s">
        <v>168</v>
      </c>
      <c r="JUF22" s="179" t="s">
        <v>168</v>
      </c>
      <c r="JUG22" s="179" t="s">
        <v>168</v>
      </c>
      <c r="JUH22" s="179" t="s">
        <v>168</v>
      </c>
      <c r="JUI22" s="179" t="s">
        <v>168</v>
      </c>
      <c r="JUJ22" s="179" t="s">
        <v>168</v>
      </c>
      <c r="JUK22" s="179" t="s">
        <v>168</v>
      </c>
      <c r="JUL22" s="179" t="s">
        <v>168</v>
      </c>
      <c r="JUM22" s="179" t="s">
        <v>168</v>
      </c>
      <c r="JUN22" s="179" t="s">
        <v>168</v>
      </c>
      <c r="JUO22" s="179" t="s">
        <v>168</v>
      </c>
      <c r="JUP22" s="179" t="s">
        <v>168</v>
      </c>
      <c r="JUQ22" s="179" t="s">
        <v>168</v>
      </c>
      <c r="JUR22" s="179" t="s">
        <v>168</v>
      </c>
      <c r="JUS22" s="179" t="s">
        <v>168</v>
      </c>
      <c r="JUT22" s="179" t="s">
        <v>168</v>
      </c>
      <c r="JUU22" s="179" t="s">
        <v>168</v>
      </c>
      <c r="JUV22" s="179" t="s">
        <v>168</v>
      </c>
      <c r="JUW22" s="179" t="s">
        <v>168</v>
      </c>
      <c r="JUX22" s="179" t="s">
        <v>168</v>
      </c>
      <c r="JUY22" s="179" t="s">
        <v>168</v>
      </c>
      <c r="JUZ22" s="179" t="s">
        <v>168</v>
      </c>
      <c r="JVA22" s="179" t="s">
        <v>168</v>
      </c>
      <c r="JVB22" s="179" t="s">
        <v>168</v>
      </c>
      <c r="JVC22" s="179" t="s">
        <v>168</v>
      </c>
      <c r="JVD22" s="179" t="s">
        <v>168</v>
      </c>
      <c r="JVE22" s="179" t="s">
        <v>168</v>
      </c>
      <c r="JVF22" s="179" t="s">
        <v>168</v>
      </c>
      <c r="JVG22" s="179" t="s">
        <v>168</v>
      </c>
      <c r="JVH22" s="179" t="s">
        <v>168</v>
      </c>
      <c r="JVI22" s="179" t="s">
        <v>168</v>
      </c>
      <c r="JVJ22" s="179" t="s">
        <v>168</v>
      </c>
      <c r="JVK22" s="179" t="s">
        <v>168</v>
      </c>
      <c r="JVL22" s="179" t="s">
        <v>168</v>
      </c>
      <c r="JVM22" s="179" t="s">
        <v>168</v>
      </c>
      <c r="JVN22" s="179" t="s">
        <v>168</v>
      </c>
      <c r="JVO22" s="179" t="s">
        <v>168</v>
      </c>
      <c r="JVP22" s="179" t="s">
        <v>168</v>
      </c>
      <c r="JVQ22" s="179" t="s">
        <v>168</v>
      </c>
      <c r="JVR22" s="179" t="s">
        <v>168</v>
      </c>
      <c r="JVS22" s="179" t="s">
        <v>168</v>
      </c>
      <c r="JVT22" s="179" t="s">
        <v>168</v>
      </c>
      <c r="JVU22" s="179" t="s">
        <v>168</v>
      </c>
      <c r="JVV22" s="179" t="s">
        <v>168</v>
      </c>
      <c r="JVW22" s="179" t="s">
        <v>168</v>
      </c>
      <c r="JVX22" s="179" t="s">
        <v>168</v>
      </c>
      <c r="JVY22" s="179" t="s">
        <v>168</v>
      </c>
      <c r="JVZ22" s="179" t="s">
        <v>168</v>
      </c>
      <c r="JWA22" s="179" t="s">
        <v>168</v>
      </c>
      <c r="JWB22" s="179" t="s">
        <v>168</v>
      </c>
      <c r="JWC22" s="179" t="s">
        <v>168</v>
      </c>
      <c r="JWD22" s="179" t="s">
        <v>168</v>
      </c>
      <c r="JWE22" s="179" t="s">
        <v>168</v>
      </c>
      <c r="JWF22" s="179" t="s">
        <v>168</v>
      </c>
      <c r="JWG22" s="179" t="s">
        <v>168</v>
      </c>
      <c r="JWH22" s="179" t="s">
        <v>168</v>
      </c>
      <c r="JWI22" s="179" t="s">
        <v>168</v>
      </c>
      <c r="JWJ22" s="179" t="s">
        <v>168</v>
      </c>
      <c r="JWK22" s="179" t="s">
        <v>168</v>
      </c>
      <c r="JWL22" s="179" t="s">
        <v>168</v>
      </c>
      <c r="JWM22" s="179" t="s">
        <v>168</v>
      </c>
      <c r="JWN22" s="179" t="s">
        <v>168</v>
      </c>
      <c r="JWO22" s="179" t="s">
        <v>168</v>
      </c>
      <c r="JWP22" s="179" t="s">
        <v>168</v>
      </c>
      <c r="JWQ22" s="179" t="s">
        <v>168</v>
      </c>
      <c r="JWR22" s="179" t="s">
        <v>168</v>
      </c>
      <c r="JWS22" s="179" t="s">
        <v>168</v>
      </c>
      <c r="JWT22" s="179" t="s">
        <v>168</v>
      </c>
      <c r="JWU22" s="179" t="s">
        <v>168</v>
      </c>
      <c r="JWV22" s="179" t="s">
        <v>168</v>
      </c>
      <c r="JWW22" s="179" t="s">
        <v>168</v>
      </c>
      <c r="JWX22" s="179" t="s">
        <v>168</v>
      </c>
      <c r="JWY22" s="179" t="s">
        <v>168</v>
      </c>
      <c r="JWZ22" s="179" t="s">
        <v>168</v>
      </c>
      <c r="JXA22" s="179" t="s">
        <v>168</v>
      </c>
      <c r="JXB22" s="179" t="s">
        <v>168</v>
      </c>
      <c r="JXC22" s="179" t="s">
        <v>168</v>
      </c>
      <c r="JXD22" s="179" t="s">
        <v>168</v>
      </c>
      <c r="JXE22" s="179" t="s">
        <v>168</v>
      </c>
      <c r="JXF22" s="179" t="s">
        <v>168</v>
      </c>
      <c r="JXG22" s="179" t="s">
        <v>168</v>
      </c>
      <c r="JXH22" s="179" t="s">
        <v>168</v>
      </c>
      <c r="JXI22" s="179" t="s">
        <v>168</v>
      </c>
      <c r="JXJ22" s="179" t="s">
        <v>168</v>
      </c>
      <c r="JXK22" s="179" t="s">
        <v>168</v>
      </c>
      <c r="JXL22" s="179" t="s">
        <v>168</v>
      </c>
      <c r="JXM22" s="179" t="s">
        <v>168</v>
      </c>
      <c r="JXN22" s="179" t="s">
        <v>168</v>
      </c>
      <c r="JXO22" s="179" t="s">
        <v>168</v>
      </c>
      <c r="JXP22" s="179" t="s">
        <v>168</v>
      </c>
      <c r="JXQ22" s="179" t="s">
        <v>168</v>
      </c>
      <c r="JXR22" s="179" t="s">
        <v>168</v>
      </c>
      <c r="JXS22" s="179" t="s">
        <v>168</v>
      </c>
      <c r="JXT22" s="179" t="s">
        <v>168</v>
      </c>
      <c r="JXU22" s="179" t="s">
        <v>168</v>
      </c>
      <c r="JXV22" s="179" t="s">
        <v>168</v>
      </c>
      <c r="JXW22" s="179" t="s">
        <v>168</v>
      </c>
      <c r="JXX22" s="179" t="s">
        <v>168</v>
      </c>
      <c r="JXY22" s="179" t="s">
        <v>168</v>
      </c>
      <c r="JXZ22" s="179" t="s">
        <v>168</v>
      </c>
      <c r="JYA22" s="179" t="s">
        <v>168</v>
      </c>
      <c r="JYB22" s="179" t="s">
        <v>168</v>
      </c>
      <c r="JYC22" s="179" t="s">
        <v>168</v>
      </c>
      <c r="JYD22" s="179" t="s">
        <v>168</v>
      </c>
      <c r="JYE22" s="179" t="s">
        <v>168</v>
      </c>
      <c r="JYF22" s="179" t="s">
        <v>168</v>
      </c>
      <c r="JYG22" s="179" t="s">
        <v>168</v>
      </c>
      <c r="JYH22" s="179" t="s">
        <v>168</v>
      </c>
      <c r="JYI22" s="179" t="s">
        <v>168</v>
      </c>
      <c r="JYJ22" s="179" t="s">
        <v>168</v>
      </c>
      <c r="JYK22" s="179" t="s">
        <v>168</v>
      </c>
      <c r="JYL22" s="179" t="s">
        <v>168</v>
      </c>
      <c r="JYM22" s="179" t="s">
        <v>168</v>
      </c>
      <c r="JYN22" s="179" t="s">
        <v>168</v>
      </c>
      <c r="JYO22" s="179" t="s">
        <v>168</v>
      </c>
      <c r="JYP22" s="179" t="s">
        <v>168</v>
      </c>
      <c r="JYQ22" s="179" t="s">
        <v>168</v>
      </c>
      <c r="JYR22" s="179" t="s">
        <v>168</v>
      </c>
      <c r="JYS22" s="179" t="s">
        <v>168</v>
      </c>
      <c r="JYT22" s="179" t="s">
        <v>168</v>
      </c>
      <c r="JYU22" s="179" t="s">
        <v>168</v>
      </c>
      <c r="JYV22" s="179" t="s">
        <v>168</v>
      </c>
      <c r="JYW22" s="179" t="s">
        <v>168</v>
      </c>
      <c r="JYX22" s="179" t="s">
        <v>168</v>
      </c>
      <c r="JYY22" s="179" t="s">
        <v>168</v>
      </c>
      <c r="JYZ22" s="179" t="s">
        <v>168</v>
      </c>
      <c r="JZA22" s="179" t="s">
        <v>168</v>
      </c>
      <c r="JZB22" s="179" t="s">
        <v>168</v>
      </c>
      <c r="JZC22" s="179" t="s">
        <v>168</v>
      </c>
      <c r="JZD22" s="179" t="s">
        <v>168</v>
      </c>
      <c r="JZE22" s="179" t="s">
        <v>168</v>
      </c>
      <c r="JZF22" s="179" t="s">
        <v>168</v>
      </c>
      <c r="JZG22" s="179" t="s">
        <v>168</v>
      </c>
      <c r="JZH22" s="179" t="s">
        <v>168</v>
      </c>
      <c r="JZI22" s="179" t="s">
        <v>168</v>
      </c>
      <c r="JZJ22" s="179" t="s">
        <v>168</v>
      </c>
      <c r="JZK22" s="179" t="s">
        <v>168</v>
      </c>
      <c r="JZL22" s="179" t="s">
        <v>168</v>
      </c>
      <c r="JZM22" s="179" t="s">
        <v>168</v>
      </c>
      <c r="JZN22" s="179" t="s">
        <v>168</v>
      </c>
      <c r="JZO22" s="179" t="s">
        <v>168</v>
      </c>
      <c r="JZP22" s="179" t="s">
        <v>168</v>
      </c>
      <c r="JZQ22" s="179" t="s">
        <v>168</v>
      </c>
      <c r="JZR22" s="179" t="s">
        <v>168</v>
      </c>
      <c r="JZS22" s="179" t="s">
        <v>168</v>
      </c>
      <c r="JZT22" s="179" t="s">
        <v>168</v>
      </c>
      <c r="JZU22" s="179" t="s">
        <v>168</v>
      </c>
      <c r="JZV22" s="179" t="s">
        <v>168</v>
      </c>
      <c r="JZW22" s="179" t="s">
        <v>168</v>
      </c>
      <c r="JZX22" s="179" t="s">
        <v>168</v>
      </c>
      <c r="JZY22" s="179" t="s">
        <v>168</v>
      </c>
      <c r="JZZ22" s="179" t="s">
        <v>168</v>
      </c>
      <c r="KAA22" s="179" t="s">
        <v>168</v>
      </c>
      <c r="KAB22" s="179" t="s">
        <v>168</v>
      </c>
      <c r="KAC22" s="179" t="s">
        <v>168</v>
      </c>
      <c r="KAD22" s="179" t="s">
        <v>168</v>
      </c>
      <c r="KAE22" s="179" t="s">
        <v>168</v>
      </c>
      <c r="KAF22" s="179" t="s">
        <v>168</v>
      </c>
      <c r="KAG22" s="179" t="s">
        <v>168</v>
      </c>
      <c r="KAH22" s="179" t="s">
        <v>168</v>
      </c>
      <c r="KAI22" s="179" t="s">
        <v>168</v>
      </c>
      <c r="KAJ22" s="179" t="s">
        <v>168</v>
      </c>
      <c r="KAK22" s="179" t="s">
        <v>168</v>
      </c>
      <c r="KAL22" s="179" t="s">
        <v>168</v>
      </c>
      <c r="KAM22" s="179" t="s">
        <v>168</v>
      </c>
      <c r="KAN22" s="179" t="s">
        <v>168</v>
      </c>
      <c r="KAO22" s="179" t="s">
        <v>168</v>
      </c>
      <c r="KAP22" s="179" t="s">
        <v>168</v>
      </c>
      <c r="KAQ22" s="179" t="s">
        <v>168</v>
      </c>
      <c r="KAR22" s="179" t="s">
        <v>168</v>
      </c>
      <c r="KAS22" s="179" t="s">
        <v>168</v>
      </c>
      <c r="KAT22" s="179" t="s">
        <v>168</v>
      </c>
      <c r="KAU22" s="179" t="s">
        <v>168</v>
      </c>
      <c r="KAV22" s="179" t="s">
        <v>168</v>
      </c>
      <c r="KAW22" s="179" t="s">
        <v>168</v>
      </c>
      <c r="KAX22" s="179" t="s">
        <v>168</v>
      </c>
      <c r="KAY22" s="179" t="s">
        <v>168</v>
      </c>
      <c r="KAZ22" s="179" t="s">
        <v>168</v>
      </c>
      <c r="KBA22" s="179" t="s">
        <v>168</v>
      </c>
      <c r="KBB22" s="179" t="s">
        <v>168</v>
      </c>
      <c r="KBC22" s="179" t="s">
        <v>168</v>
      </c>
      <c r="KBD22" s="179" t="s">
        <v>168</v>
      </c>
      <c r="KBE22" s="179" t="s">
        <v>168</v>
      </c>
      <c r="KBF22" s="179" t="s">
        <v>168</v>
      </c>
      <c r="KBG22" s="179" t="s">
        <v>168</v>
      </c>
      <c r="KBH22" s="179" t="s">
        <v>168</v>
      </c>
      <c r="KBI22" s="179" t="s">
        <v>168</v>
      </c>
      <c r="KBJ22" s="179" t="s">
        <v>168</v>
      </c>
      <c r="KBK22" s="179" t="s">
        <v>168</v>
      </c>
      <c r="KBL22" s="179" t="s">
        <v>168</v>
      </c>
      <c r="KBM22" s="179" t="s">
        <v>168</v>
      </c>
      <c r="KBN22" s="179" t="s">
        <v>168</v>
      </c>
      <c r="KBO22" s="179" t="s">
        <v>168</v>
      </c>
      <c r="KBP22" s="179" t="s">
        <v>168</v>
      </c>
      <c r="KBQ22" s="179" t="s">
        <v>168</v>
      </c>
      <c r="KBR22" s="179" t="s">
        <v>168</v>
      </c>
      <c r="KBS22" s="179" t="s">
        <v>168</v>
      </c>
      <c r="KBT22" s="179" t="s">
        <v>168</v>
      </c>
      <c r="KBU22" s="179" t="s">
        <v>168</v>
      </c>
      <c r="KBV22" s="179" t="s">
        <v>168</v>
      </c>
      <c r="KBW22" s="179" t="s">
        <v>168</v>
      </c>
      <c r="KBX22" s="179" t="s">
        <v>168</v>
      </c>
      <c r="KBY22" s="179" t="s">
        <v>168</v>
      </c>
      <c r="KBZ22" s="179" t="s">
        <v>168</v>
      </c>
      <c r="KCA22" s="179" t="s">
        <v>168</v>
      </c>
      <c r="KCB22" s="179" t="s">
        <v>168</v>
      </c>
      <c r="KCC22" s="179" t="s">
        <v>168</v>
      </c>
      <c r="KCD22" s="179" t="s">
        <v>168</v>
      </c>
      <c r="KCE22" s="179" t="s">
        <v>168</v>
      </c>
      <c r="KCF22" s="179" t="s">
        <v>168</v>
      </c>
      <c r="KCG22" s="179" t="s">
        <v>168</v>
      </c>
      <c r="KCH22" s="179" t="s">
        <v>168</v>
      </c>
      <c r="KCI22" s="179" t="s">
        <v>168</v>
      </c>
      <c r="KCJ22" s="179" t="s">
        <v>168</v>
      </c>
      <c r="KCK22" s="179" t="s">
        <v>168</v>
      </c>
      <c r="KCL22" s="179" t="s">
        <v>168</v>
      </c>
      <c r="KCM22" s="179" t="s">
        <v>168</v>
      </c>
      <c r="KCN22" s="179" t="s">
        <v>168</v>
      </c>
      <c r="KCO22" s="179" t="s">
        <v>168</v>
      </c>
      <c r="KCP22" s="179" t="s">
        <v>168</v>
      </c>
      <c r="KCQ22" s="179" t="s">
        <v>168</v>
      </c>
      <c r="KCR22" s="179" t="s">
        <v>168</v>
      </c>
      <c r="KCS22" s="179" t="s">
        <v>168</v>
      </c>
      <c r="KCT22" s="179" t="s">
        <v>168</v>
      </c>
      <c r="KCU22" s="179" t="s">
        <v>168</v>
      </c>
      <c r="KCV22" s="179" t="s">
        <v>168</v>
      </c>
      <c r="KCW22" s="179" t="s">
        <v>168</v>
      </c>
      <c r="KCX22" s="179" t="s">
        <v>168</v>
      </c>
      <c r="KCY22" s="179" t="s">
        <v>168</v>
      </c>
      <c r="KCZ22" s="179" t="s">
        <v>168</v>
      </c>
      <c r="KDA22" s="179" t="s">
        <v>168</v>
      </c>
      <c r="KDB22" s="179" t="s">
        <v>168</v>
      </c>
      <c r="KDC22" s="179" t="s">
        <v>168</v>
      </c>
      <c r="KDD22" s="179" t="s">
        <v>168</v>
      </c>
      <c r="KDE22" s="179" t="s">
        <v>168</v>
      </c>
      <c r="KDF22" s="179" t="s">
        <v>168</v>
      </c>
      <c r="KDG22" s="179" t="s">
        <v>168</v>
      </c>
      <c r="KDH22" s="179" t="s">
        <v>168</v>
      </c>
      <c r="KDI22" s="179" t="s">
        <v>168</v>
      </c>
      <c r="KDJ22" s="179" t="s">
        <v>168</v>
      </c>
      <c r="KDK22" s="179" t="s">
        <v>168</v>
      </c>
      <c r="KDL22" s="179" t="s">
        <v>168</v>
      </c>
      <c r="KDM22" s="179" t="s">
        <v>168</v>
      </c>
      <c r="KDN22" s="179" t="s">
        <v>168</v>
      </c>
      <c r="KDO22" s="179" t="s">
        <v>168</v>
      </c>
      <c r="KDP22" s="179" t="s">
        <v>168</v>
      </c>
      <c r="KDQ22" s="179" t="s">
        <v>168</v>
      </c>
      <c r="KDR22" s="179" t="s">
        <v>168</v>
      </c>
      <c r="KDS22" s="179" t="s">
        <v>168</v>
      </c>
      <c r="KDT22" s="179" t="s">
        <v>168</v>
      </c>
      <c r="KDU22" s="179" t="s">
        <v>168</v>
      </c>
      <c r="KDV22" s="179" t="s">
        <v>168</v>
      </c>
      <c r="KDW22" s="179" t="s">
        <v>168</v>
      </c>
      <c r="KDX22" s="179" t="s">
        <v>168</v>
      </c>
      <c r="KDY22" s="179" t="s">
        <v>168</v>
      </c>
      <c r="KDZ22" s="179" t="s">
        <v>168</v>
      </c>
      <c r="KEA22" s="179" t="s">
        <v>168</v>
      </c>
      <c r="KEB22" s="179" t="s">
        <v>168</v>
      </c>
      <c r="KEC22" s="179" t="s">
        <v>168</v>
      </c>
      <c r="KED22" s="179" t="s">
        <v>168</v>
      </c>
      <c r="KEE22" s="179" t="s">
        <v>168</v>
      </c>
      <c r="KEF22" s="179" t="s">
        <v>168</v>
      </c>
      <c r="KEG22" s="179" t="s">
        <v>168</v>
      </c>
      <c r="KEH22" s="179" t="s">
        <v>168</v>
      </c>
      <c r="KEI22" s="179" t="s">
        <v>168</v>
      </c>
      <c r="KEJ22" s="179" t="s">
        <v>168</v>
      </c>
      <c r="KEK22" s="179" t="s">
        <v>168</v>
      </c>
      <c r="KEL22" s="179" t="s">
        <v>168</v>
      </c>
      <c r="KEM22" s="179" t="s">
        <v>168</v>
      </c>
      <c r="KEN22" s="179" t="s">
        <v>168</v>
      </c>
      <c r="KEO22" s="179" t="s">
        <v>168</v>
      </c>
      <c r="KEP22" s="179" t="s">
        <v>168</v>
      </c>
      <c r="KEQ22" s="179" t="s">
        <v>168</v>
      </c>
      <c r="KER22" s="179" t="s">
        <v>168</v>
      </c>
      <c r="KES22" s="179" t="s">
        <v>168</v>
      </c>
      <c r="KET22" s="179" t="s">
        <v>168</v>
      </c>
      <c r="KEU22" s="179" t="s">
        <v>168</v>
      </c>
      <c r="KEV22" s="179" t="s">
        <v>168</v>
      </c>
      <c r="KEW22" s="179" t="s">
        <v>168</v>
      </c>
      <c r="KEX22" s="179" t="s">
        <v>168</v>
      </c>
      <c r="KEY22" s="179" t="s">
        <v>168</v>
      </c>
      <c r="KEZ22" s="179" t="s">
        <v>168</v>
      </c>
      <c r="KFA22" s="179" t="s">
        <v>168</v>
      </c>
      <c r="KFB22" s="179" t="s">
        <v>168</v>
      </c>
      <c r="KFC22" s="179" t="s">
        <v>168</v>
      </c>
      <c r="KFD22" s="179" t="s">
        <v>168</v>
      </c>
      <c r="KFE22" s="179" t="s">
        <v>168</v>
      </c>
      <c r="KFF22" s="179" t="s">
        <v>168</v>
      </c>
      <c r="KFG22" s="179" t="s">
        <v>168</v>
      </c>
      <c r="KFH22" s="179" t="s">
        <v>168</v>
      </c>
      <c r="KFI22" s="179" t="s">
        <v>168</v>
      </c>
      <c r="KFJ22" s="179" t="s">
        <v>168</v>
      </c>
      <c r="KFK22" s="179" t="s">
        <v>168</v>
      </c>
      <c r="KFL22" s="179" t="s">
        <v>168</v>
      </c>
      <c r="KFM22" s="179" t="s">
        <v>168</v>
      </c>
      <c r="KFN22" s="179" t="s">
        <v>168</v>
      </c>
      <c r="KFO22" s="179" t="s">
        <v>168</v>
      </c>
      <c r="KFP22" s="179" t="s">
        <v>168</v>
      </c>
      <c r="KFQ22" s="179" t="s">
        <v>168</v>
      </c>
      <c r="KFR22" s="179" t="s">
        <v>168</v>
      </c>
      <c r="KFS22" s="179" t="s">
        <v>168</v>
      </c>
      <c r="KFT22" s="179" t="s">
        <v>168</v>
      </c>
      <c r="KFU22" s="179" t="s">
        <v>168</v>
      </c>
      <c r="KFV22" s="179" t="s">
        <v>168</v>
      </c>
      <c r="KFW22" s="179" t="s">
        <v>168</v>
      </c>
      <c r="KFX22" s="179" t="s">
        <v>168</v>
      </c>
      <c r="KFY22" s="179" t="s">
        <v>168</v>
      </c>
      <c r="KFZ22" s="179" t="s">
        <v>168</v>
      </c>
      <c r="KGA22" s="179" t="s">
        <v>168</v>
      </c>
      <c r="KGB22" s="179" t="s">
        <v>168</v>
      </c>
      <c r="KGC22" s="179" t="s">
        <v>168</v>
      </c>
      <c r="KGD22" s="179" t="s">
        <v>168</v>
      </c>
      <c r="KGE22" s="179" t="s">
        <v>168</v>
      </c>
      <c r="KGF22" s="179" t="s">
        <v>168</v>
      </c>
      <c r="KGG22" s="179" t="s">
        <v>168</v>
      </c>
      <c r="KGH22" s="179" t="s">
        <v>168</v>
      </c>
      <c r="KGI22" s="179" t="s">
        <v>168</v>
      </c>
      <c r="KGJ22" s="179" t="s">
        <v>168</v>
      </c>
      <c r="KGK22" s="179" t="s">
        <v>168</v>
      </c>
      <c r="KGL22" s="179" t="s">
        <v>168</v>
      </c>
      <c r="KGM22" s="179" t="s">
        <v>168</v>
      </c>
      <c r="KGN22" s="179" t="s">
        <v>168</v>
      </c>
      <c r="KGO22" s="179" t="s">
        <v>168</v>
      </c>
      <c r="KGP22" s="179" t="s">
        <v>168</v>
      </c>
      <c r="KGQ22" s="179" t="s">
        <v>168</v>
      </c>
      <c r="KGR22" s="179" t="s">
        <v>168</v>
      </c>
      <c r="KGS22" s="179" t="s">
        <v>168</v>
      </c>
      <c r="KGT22" s="179" t="s">
        <v>168</v>
      </c>
      <c r="KGU22" s="179" t="s">
        <v>168</v>
      </c>
      <c r="KGV22" s="179" t="s">
        <v>168</v>
      </c>
      <c r="KGW22" s="179" t="s">
        <v>168</v>
      </c>
      <c r="KGX22" s="179" t="s">
        <v>168</v>
      </c>
      <c r="KGY22" s="179" t="s">
        <v>168</v>
      </c>
      <c r="KGZ22" s="179" t="s">
        <v>168</v>
      </c>
      <c r="KHA22" s="179" t="s">
        <v>168</v>
      </c>
      <c r="KHB22" s="179" t="s">
        <v>168</v>
      </c>
      <c r="KHC22" s="179" t="s">
        <v>168</v>
      </c>
      <c r="KHD22" s="179" t="s">
        <v>168</v>
      </c>
      <c r="KHE22" s="179" t="s">
        <v>168</v>
      </c>
      <c r="KHF22" s="179" t="s">
        <v>168</v>
      </c>
      <c r="KHG22" s="179" t="s">
        <v>168</v>
      </c>
      <c r="KHH22" s="179" t="s">
        <v>168</v>
      </c>
      <c r="KHI22" s="179" t="s">
        <v>168</v>
      </c>
      <c r="KHJ22" s="179" t="s">
        <v>168</v>
      </c>
      <c r="KHK22" s="179" t="s">
        <v>168</v>
      </c>
      <c r="KHL22" s="179" t="s">
        <v>168</v>
      </c>
      <c r="KHM22" s="179" t="s">
        <v>168</v>
      </c>
      <c r="KHN22" s="179" t="s">
        <v>168</v>
      </c>
      <c r="KHO22" s="179" t="s">
        <v>168</v>
      </c>
      <c r="KHP22" s="179" t="s">
        <v>168</v>
      </c>
      <c r="KHQ22" s="179" t="s">
        <v>168</v>
      </c>
      <c r="KHR22" s="179" t="s">
        <v>168</v>
      </c>
      <c r="KHS22" s="179" t="s">
        <v>168</v>
      </c>
      <c r="KHT22" s="179" t="s">
        <v>168</v>
      </c>
      <c r="KHU22" s="179" t="s">
        <v>168</v>
      </c>
      <c r="KHV22" s="179" t="s">
        <v>168</v>
      </c>
      <c r="KHW22" s="179" t="s">
        <v>168</v>
      </c>
      <c r="KHX22" s="179" t="s">
        <v>168</v>
      </c>
      <c r="KHY22" s="179" t="s">
        <v>168</v>
      </c>
      <c r="KHZ22" s="179" t="s">
        <v>168</v>
      </c>
      <c r="KIA22" s="179" t="s">
        <v>168</v>
      </c>
      <c r="KIB22" s="179" t="s">
        <v>168</v>
      </c>
      <c r="KIC22" s="179" t="s">
        <v>168</v>
      </c>
      <c r="KID22" s="179" t="s">
        <v>168</v>
      </c>
      <c r="KIE22" s="179" t="s">
        <v>168</v>
      </c>
      <c r="KIF22" s="179" t="s">
        <v>168</v>
      </c>
      <c r="KIG22" s="179" t="s">
        <v>168</v>
      </c>
      <c r="KIH22" s="179" t="s">
        <v>168</v>
      </c>
      <c r="KII22" s="179" t="s">
        <v>168</v>
      </c>
      <c r="KIJ22" s="179" t="s">
        <v>168</v>
      </c>
      <c r="KIK22" s="179" t="s">
        <v>168</v>
      </c>
      <c r="KIL22" s="179" t="s">
        <v>168</v>
      </c>
      <c r="KIM22" s="179" t="s">
        <v>168</v>
      </c>
      <c r="KIN22" s="179" t="s">
        <v>168</v>
      </c>
      <c r="KIO22" s="179" t="s">
        <v>168</v>
      </c>
      <c r="KIP22" s="179" t="s">
        <v>168</v>
      </c>
      <c r="KIQ22" s="179" t="s">
        <v>168</v>
      </c>
      <c r="KIR22" s="179" t="s">
        <v>168</v>
      </c>
      <c r="KIS22" s="179" t="s">
        <v>168</v>
      </c>
      <c r="KIT22" s="179" t="s">
        <v>168</v>
      </c>
      <c r="KIU22" s="179" t="s">
        <v>168</v>
      </c>
      <c r="KIV22" s="179" t="s">
        <v>168</v>
      </c>
      <c r="KIW22" s="179" t="s">
        <v>168</v>
      </c>
      <c r="KIX22" s="179" t="s">
        <v>168</v>
      </c>
      <c r="KIY22" s="179" t="s">
        <v>168</v>
      </c>
      <c r="KIZ22" s="179" t="s">
        <v>168</v>
      </c>
      <c r="KJA22" s="179" t="s">
        <v>168</v>
      </c>
      <c r="KJB22" s="179" t="s">
        <v>168</v>
      </c>
      <c r="KJC22" s="179" t="s">
        <v>168</v>
      </c>
      <c r="KJD22" s="179" t="s">
        <v>168</v>
      </c>
      <c r="KJE22" s="179" t="s">
        <v>168</v>
      </c>
      <c r="KJF22" s="179" t="s">
        <v>168</v>
      </c>
      <c r="KJG22" s="179" t="s">
        <v>168</v>
      </c>
      <c r="KJH22" s="179" t="s">
        <v>168</v>
      </c>
      <c r="KJI22" s="179" t="s">
        <v>168</v>
      </c>
      <c r="KJJ22" s="179" t="s">
        <v>168</v>
      </c>
      <c r="KJK22" s="179" t="s">
        <v>168</v>
      </c>
      <c r="KJL22" s="179" t="s">
        <v>168</v>
      </c>
      <c r="KJM22" s="179" t="s">
        <v>168</v>
      </c>
      <c r="KJN22" s="179" t="s">
        <v>168</v>
      </c>
      <c r="KJO22" s="179" t="s">
        <v>168</v>
      </c>
      <c r="KJP22" s="179" t="s">
        <v>168</v>
      </c>
      <c r="KJQ22" s="179" t="s">
        <v>168</v>
      </c>
      <c r="KJR22" s="179" t="s">
        <v>168</v>
      </c>
      <c r="KJS22" s="179" t="s">
        <v>168</v>
      </c>
      <c r="KJT22" s="179" t="s">
        <v>168</v>
      </c>
      <c r="KJU22" s="179" t="s">
        <v>168</v>
      </c>
      <c r="KJV22" s="179" t="s">
        <v>168</v>
      </c>
      <c r="KJW22" s="179" t="s">
        <v>168</v>
      </c>
      <c r="KJX22" s="179" t="s">
        <v>168</v>
      </c>
      <c r="KJY22" s="179" t="s">
        <v>168</v>
      </c>
      <c r="KJZ22" s="179" t="s">
        <v>168</v>
      </c>
      <c r="KKA22" s="179" t="s">
        <v>168</v>
      </c>
      <c r="KKB22" s="179" t="s">
        <v>168</v>
      </c>
      <c r="KKC22" s="179" t="s">
        <v>168</v>
      </c>
      <c r="KKD22" s="179" t="s">
        <v>168</v>
      </c>
      <c r="KKE22" s="179" t="s">
        <v>168</v>
      </c>
      <c r="KKF22" s="179" t="s">
        <v>168</v>
      </c>
      <c r="KKG22" s="179" t="s">
        <v>168</v>
      </c>
      <c r="KKH22" s="179" t="s">
        <v>168</v>
      </c>
      <c r="KKI22" s="179" t="s">
        <v>168</v>
      </c>
      <c r="KKJ22" s="179" t="s">
        <v>168</v>
      </c>
      <c r="KKK22" s="179" t="s">
        <v>168</v>
      </c>
      <c r="KKL22" s="179" t="s">
        <v>168</v>
      </c>
      <c r="KKM22" s="179" t="s">
        <v>168</v>
      </c>
      <c r="KKN22" s="179" t="s">
        <v>168</v>
      </c>
      <c r="KKO22" s="179" t="s">
        <v>168</v>
      </c>
      <c r="KKP22" s="179" t="s">
        <v>168</v>
      </c>
      <c r="KKQ22" s="179" t="s">
        <v>168</v>
      </c>
      <c r="KKR22" s="179" t="s">
        <v>168</v>
      </c>
      <c r="KKS22" s="179" t="s">
        <v>168</v>
      </c>
      <c r="KKT22" s="179" t="s">
        <v>168</v>
      </c>
      <c r="KKU22" s="179" t="s">
        <v>168</v>
      </c>
      <c r="KKV22" s="179" t="s">
        <v>168</v>
      </c>
      <c r="KKW22" s="179" t="s">
        <v>168</v>
      </c>
      <c r="KKX22" s="179" t="s">
        <v>168</v>
      </c>
      <c r="KKY22" s="179" t="s">
        <v>168</v>
      </c>
      <c r="KKZ22" s="179" t="s">
        <v>168</v>
      </c>
      <c r="KLA22" s="179" t="s">
        <v>168</v>
      </c>
      <c r="KLB22" s="179" t="s">
        <v>168</v>
      </c>
      <c r="KLC22" s="179" t="s">
        <v>168</v>
      </c>
      <c r="KLD22" s="179" t="s">
        <v>168</v>
      </c>
      <c r="KLE22" s="179" t="s">
        <v>168</v>
      </c>
      <c r="KLF22" s="179" t="s">
        <v>168</v>
      </c>
      <c r="KLG22" s="179" t="s">
        <v>168</v>
      </c>
      <c r="KLH22" s="179" t="s">
        <v>168</v>
      </c>
      <c r="KLI22" s="179" t="s">
        <v>168</v>
      </c>
      <c r="KLJ22" s="179" t="s">
        <v>168</v>
      </c>
      <c r="KLK22" s="179" t="s">
        <v>168</v>
      </c>
      <c r="KLL22" s="179" t="s">
        <v>168</v>
      </c>
      <c r="KLM22" s="179" t="s">
        <v>168</v>
      </c>
      <c r="KLN22" s="179" t="s">
        <v>168</v>
      </c>
      <c r="KLO22" s="179" t="s">
        <v>168</v>
      </c>
      <c r="KLP22" s="179" t="s">
        <v>168</v>
      </c>
      <c r="KLQ22" s="179" t="s">
        <v>168</v>
      </c>
      <c r="KLR22" s="179" t="s">
        <v>168</v>
      </c>
      <c r="KLS22" s="179" t="s">
        <v>168</v>
      </c>
      <c r="KLT22" s="179" t="s">
        <v>168</v>
      </c>
      <c r="KLU22" s="179" t="s">
        <v>168</v>
      </c>
      <c r="KLV22" s="179" t="s">
        <v>168</v>
      </c>
      <c r="KLW22" s="179" t="s">
        <v>168</v>
      </c>
      <c r="KLX22" s="179" t="s">
        <v>168</v>
      </c>
      <c r="KLY22" s="179" t="s">
        <v>168</v>
      </c>
      <c r="KLZ22" s="179" t="s">
        <v>168</v>
      </c>
      <c r="KMA22" s="179" t="s">
        <v>168</v>
      </c>
      <c r="KMB22" s="179" t="s">
        <v>168</v>
      </c>
      <c r="KMC22" s="179" t="s">
        <v>168</v>
      </c>
      <c r="KMD22" s="179" t="s">
        <v>168</v>
      </c>
      <c r="KME22" s="179" t="s">
        <v>168</v>
      </c>
      <c r="KMF22" s="179" t="s">
        <v>168</v>
      </c>
      <c r="KMG22" s="179" t="s">
        <v>168</v>
      </c>
      <c r="KMH22" s="179" t="s">
        <v>168</v>
      </c>
      <c r="KMI22" s="179" t="s">
        <v>168</v>
      </c>
      <c r="KMJ22" s="179" t="s">
        <v>168</v>
      </c>
      <c r="KMK22" s="179" t="s">
        <v>168</v>
      </c>
      <c r="KML22" s="179" t="s">
        <v>168</v>
      </c>
      <c r="KMM22" s="179" t="s">
        <v>168</v>
      </c>
      <c r="KMN22" s="179" t="s">
        <v>168</v>
      </c>
      <c r="KMO22" s="179" t="s">
        <v>168</v>
      </c>
      <c r="KMP22" s="179" t="s">
        <v>168</v>
      </c>
      <c r="KMQ22" s="179" t="s">
        <v>168</v>
      </c>
      <c r="KMR22" s="179" t="s">
        <v>168</v>
      </c>
      <c r="KMS22" s="179" t="s">
        <v>168</v>
      </c>
      <c r="KMT22" s="179" t="s">
        <v>168</v>
      </c>
      <c r="KMU22" s="179" t="s">
        <v>168</v>
      </c>
      <c r="KMV22" s="179" t="s">
        <v>168</v>
      </c>
      <c r="KMW22" s="179" t="s">
        <v>168</v>
      </c>
      <c r="KMX22" s="179" t="s">
        <v>168</v>
      </c>
      <c r="KMY22" s="179" t="s">
        <v>168</v>
      </c>
      <c r="KMZ22" s="179" t="s">
        <v>168</v>
      </c>
      <c r="KNA22" s="179" t="s">
        <v>168</v>
      </c>
      <c r="KNB22" s="179" t="s">
        <v>168</v>
      </c>
      <c r="KNC22" s="179" t="s">
        <v>168</v>
      </c>
      <c r="KND22" s="179" t="s">
        <v>168</v>
      </c>
      <c r="KNE22" s="179" t="s">
        <v>168</v>
      </c>
      <c r="KNF22" s="179" t="s">
        <v>168</v>
      </c>
      <c r="KNG22" s="179" t="s">
        <v>168</v>
      </c>
      <c r="KNH22" s="179" t="s">
        <v>168</v>
      </c>
      <c r="KNI22" s="179" t="s">
        <v>168</v>
      </c>
      <c r="KNJ22" s="179" t="s">
        <v>168</v>
      </c>
      <c r="KNK22" s="179" t="s">
        <v>168</v>
      </c>
      <c r="KNL22" s="179" t="s">
        <v>168</v>
      </c>
      <c r="KNM22" s="179" t="s">
        <v>168</v>
      </c>
      <c r="KNN22" s="179" t="s">
        <v>168</v>
      </c>
      <c r="KNO22" s="179" t="s">
        <v>168</v>
      </c>
      <c r="KNP22" s="179" t="s">
        <v>168</v>
      </c>
      <c r="KNQ22" s="179" t="s">
        <v>168</v>
      </c>
      <c r="KNR22" s="179" t="s">
        <v>168</v>
      </c>
      <c r="KNS22" s="179" t="s">
        <v>168</v>
      </c>
      <c r="KNT22" s="179" t="s">
        <v>168</v>
      </c>
      <c r="KNU22" s="179" t="s">
        <v>168</v>
      </c>
      <c r="KNV22" s="179" t="s">
        <v>168</v>
      </c>
      <c r="KNW22" s="179" t="s">
        <v>168</v>
      </c>
      <c r="KNX22" s="179" t="s">
        <v>168</v>
      </c>
      <c r="KNY22" s="179" t="s">
        <v>168</v>
      </c>
      <c r="KNZ22" s="179" t="s">
        <v>168</v>
      </c>
      <c r="KOA22" s="179" t="s">
        <v>168</v>
      </c>
      <c r="KOB22" s="179" t="s">
        <v>168</v>
      </c>
      <c r="KOC22" s="179" t="s">
        <v>168</v>
      </c>
      <c r="KOD22" s="179" t="s">
        <v>168</v>
      </c>
      <c r="KOE22" s="179" t="s">
        <v>168</v>
      </c>
      <c r="KOF22" s="179" t="s">
        <v>168</v>
      </c>
      <c r="KOG22" s="179" t="s">
        <v>168</v>
      </c>
      <c r="KOH22" s="179" t="s">
        <v>168</v>
      </c>
      <c r="KOI22" s="179" t="s">
        <v>168</v>
      </c>
      <c r="KOJ22" s="179" t="s">
        <v>168</v>
      </c>
      <c r="KOK22" s="179" t="s">
        <v>168</v>
      </c>
      <c r="KOL22" s="179" t="s">
        <v>168</v>
      </c>
      <c r="KOM22" s="179" t="s">
        <v>168</v>
      </c>
      <c r="KON22" s="179" t="s">
        <v>168</v>
      </c>
      <c r="KOO22" s="179" t="s">
        <v>168</v>
      </c>
      <c r="KOP22" s="179" t="s">
        <v>168</v>
      </c>
      <c r="KOQ22" s="179" t="s">
        <v>168</v>
      </c>
      <c r="KOR22" s="179" t="s">
        <v>168</v>
      </c>
      <c r="KOS22" s="179" t="s">
        <v>168</v>
      </c>
      <c r="KOT22" s="179" t="s">
        <v>168</v>
      </c>
      <c r="KOU22" s="179" t="s">
        <v>168</v>
      </c>
      <c r="KOV22" s="179" t="s">
        <v>168</v>
      </c>
      <c r="KOW22" s="179" t="s">
        <v>168</v>
      </c>
      <c r="KOX22" s="179" t="s">
        <v>168</v>
      </c>
      <c r="KOY22" s="179" t="s">
        <v>168</v>
      </c>
      <c r="KOZ22" s="179" t="s">
        <v>168</v>
      </c>
      <c r="KPA22" s="179" t="s">
        <v>168</v>
      </c>
      <c r="KPB22" s="179" t="s">
        <v>168</v>
      </c>
      <c r="KPC22" s="179" t="s">
        <v>168</v>
      </c>
      <c r="KPD22" s="179" t="s">
        <v>168</v>
      </c>
      <c r="KPE22" s="179" t="s">
        <v>168</v>
      </c>
      <c r="KPF22" s="179" t="s">
        <v>168</v>
      </c>
      <c r="KPG22" s="179" t="s">
        <v>168</v>
      </c>
      <c r="KPH22" s="179" t="s">
        <v>168</v>
      </c>
      <c r="KPI22" s="179" t="s">
        <v>168</v>
      </c>
      <c r="KPJ22" s="179" t="s">
        <v>168</v>
      </c>
      <c r="KPK22" s="179" t="s">
        <v>168</v>
      </c>
      <c r="KPL22" s="179" t="s">
        <v>168</v>
      </c>
      <c r="KPM22" s="179" t="s">
        <v>168</v>
      </c>
      <c r="KPN22" s="179" t="s">
        <v>168</v>
      </c>
      <c r="KPO22" s="179" t="s">
        <v>168</v>
      </c>
      <c r="KPP22" s="179" t="s">
        <v>168</v>
      </c>
      <c r="KPQ22" s="179" t="s">
        <v>168</v>
      </c>
      <c r="KPR22" s="179" t="s">
        <v>168</v>
      </c>
      <c r="KPS22" s="179" t="s">
        <v>168</v>
      </c>
      <c r="KPT22" s="179" t="s">
        <v>168</v>
      </c>
      <c r="KPU22" s="179" t="s">
        <v>168</v>
      </c>
      <c r="KPV22" s="179" t="s">
        <v>168</v>
      </c>
      <c r="KPW22" s="179" t="s">
        <v>168</v>
      </c>
      <c r="KPX22" s="179" t="s">
        <v>168</v>
      </c>
      <c r="KPY22" s="179" t="s">
        <v>168</v>
      </c>
      <c r="KPZ22" s="179" t="s">
        <v>168</v>
      </c>
      <c r="KQA22" s="179" t="s">
        <v>168</v>
      </c>
      <c r="KQB22" s="179" t="s">
        <v>168</v>
      </c>
      <c r="KQC22" s="179" t="s">
        <v>168</v>
      </c>
      <c r="KQD22" s="179" t="s">
        <v>168</v>
      </c>
      <c r="KQE22" s="179" t="s">
        <v>168</v>
      </c>
      <c r="KQF22" s="179" t="s">
        <v>168</v>
      </c>
      <c r="KQG22" s="179" t="s">
        <v>168</v>
      </c>
      <c r="KQH22" s="179" t="s">
        <v>168</v>
      </c>
      <c r="KQI22" s="179" t="s">
        <v>168</v>
      </c>
      <c r="KQJ22" s="179" t="s">
        <v>168</v>
      </c>
      <c r="KQK22" s="179" t="s">
        <v>168</v>
      </c>
      <c r="KQL22" s="179" t="s">
        <v>168</v>
      </c>
      <c r="KQM22" s="179" t="s">
        <v>168</v>
      </c>
      <c r="KQN22" s="179" t="s">
        <v>168</v>
      </c>
      <c r="KQO22" s="179" t="s">
        <v>168</v>
      </c>
      <c r="KQP22" s="179" t="s">
        <v>168</v>
      </c>
      <c r="KQQ22" s="179" t="s">
        <v>168</v>
      </c>
      <c r="KQR22" s="179" t="s">
        <v>168</v>
      </c>
      <c r="KQS22" s="179" t="s">
        <v>168</v>
      </c>
      <c r="KQT22" s="179" t="s">
        <v>168</v>
      </c>
      <c r="KQU22" s="179" t="s">
        <v>168</v>
      </c>
      <c r="KQV22" s="179" t="s">
        <v>168</v>
      </c>
      <c r="KQW22" s="179" t="s">
        <v>168</v>
      </c>
      <c r="KQX22" s="179" t="s">
        <v>168</v>
      </c>
      <c r="KQY22" s="179" t="s">
        <v>168</v>
      </c>
      <c r="KQZ22" s="179" t="s">
        <v>168</v>
      </c>
      <c r="KRA22" s="179" t="s">
        <v>168</v>
      </c>
      <c r="KRB22" s="179" t="s">
        <v>168</v>
      </c>
      <c r="KRC22" s="179" t="s">
        <v>168</v>
      </c>
      <c r="KRD22" s="179" t="s">
        <v>168</v>
      </c>
      <c r="KRE22" s="179" t="s">
        <v>168</v>
      </c>
      <c r="KRF22" s="179" t="s">
        <v>168</v>
      </c>
      <c r="KRG22" s="179" t="s">
        <v>168</v>
      </c>
      <c r="KRH22" s="179" t="s">
        <v>168</v>
      </c>
      <c r="KRI22" s="179" t="s">
        <v>168</v>
      </c>
      <c r="KRJ22" s="179" t="s">
        <v>168</v>
      </c>
      <c r="KRK22" s="179" t="s">
        <v>168</v>
      </c>
      <c r="KRL22" s="179" t="s">
        <v>168</v>
      </c>
      <c r="KRM22" s="179" t="s">
        <v>168</v>
      </c>
      <c r="KRN22" s="179" t="s">
        <v>168</v>
      </c>
      <c r="KRO22" s="179" t="s">
        <v>168</v>
      </c>
      <c r="KRP22" s="179" t="s">
        <v>168</v>
      </c>
      <c r="KRQ22" s="179" t="s">
        <v>168</v>
      </c>
      <c r="KRR22" s="179" t="s">
        <v>168</v>
      </c>
      <c r="KRS22" s="179" t="s">
        <v>168</v>
      </c>
      <c r="KRT22" s="179" t="s">
        <v>168</v>
      </c>
      <c r="KRU22" s="179" t="s">
        <v>168</v>
      </c>
      <c r="KRV22" s="179" t="s">
        <v>168</v>
      </c>
      <c r="KRW22" s="179" t="s">
        <v>168</v>
      </c>
      <c r="KRX22" s="179" t="s">
        <v>168</v>
      </c>
      <c r="KRY22" s="179" t="s">
        <v>168</v>
      </c>
      <c r="KRZ22" s="179" t="s">
        <v>168</v>
      </c>
      <c r="KSA22" s="179" t="s">
        <v>168</v>
      </c>
      <c r="KSB22" s="179" t="s">
        <v>168</v>
      </c>
      <c r="KSC22" s="179" t="s">
        <v>168</v>
      </c>
      <c r="KSD22" s="179" t="s">
        <v>168</v>
      </c>
      <c r="KSE22" s="179" t="s">
        <v>168</v>
      </c>
      <c r="KSF22" s="179" t="s">
        <v>168</v>
      </c>
      <c r="KSG22" s="179" t="s">
        <v>168</v>
      </c>
      <c r="KSH22" s="179" t="s">
        <v>168</v>
      </c>
      <c r="KSI22" s="179" t="s">
        <v>168</v>
      </c>
      <c r="KSJ22" s="179" t="s">
        <v>168</v>
      </c>
      <c r="KSK22" s="179" t="s">
        <v>168</v>
      </c>
      <c r="KSL22" s="179" t="s">
        <v>168</v>
      </c>
      <c r="KSM22" s="179" t="s">
        <v>168</v>
      </c>
      <c r="KSN22" s="179" t="s">
        <v>168</v>
      </c>
      <c r="KSO22" s="179" t="s">
        <v>168</v>
      </c>
      <c r="KSP22" s="179" t="s">
        <v>168</v>
      </c>
      <c r="KSQ22" s="179" t="s">
        <v>168</v>
      </c>
      <c r="KSR22" s="179" t="s">
        <v>168</v>
      </c>
      <c r="KSS22" s="179" t="s">
        <v>168</v>
      </c>
      <c r="KST22" s="179" t="s">
        <v>168</v>
      </c>
      <c r="KSU22" s="179" t="s">
        <v>168</v>
      </c>
      <c r="KSV22" s="179" t="s">
        <v>168</v>
      </c>
      <c r="KSW22" s="179" t="s">
        <v>168</v>
      </c>
      <c r="KSX22" s="179" t="s">
        <v>168</v>
      </c>
      <c r="KSY22" s="179" t="s">
        <v>168</v>
      </c>
      <c r="KSZ22" s="179" t="s">
        <v>168</v>
      </c>
      <c r="KTA22" s="179" t="s">
        <v>168</v>
      </c>
      <c r="KTB22" s="179" t="s">
        <v>168</v>
      </c>
      <c r="KTC22" s="179" t="s">
        <v>168</v>
      </c>
      <c r="KTD22" s="179" t="s">
        <v>168</v>
      </c>
      <c r="KTE22" s="179" t="s">
        <v>168</v>
      </c>
      <c r="KTF22" s="179" t="s">
        <v>168</v>
      </c>
      <c r="KTG22" s="179" t="s">
        <v>168</v>
      </c>
      <c r="KTH22" s="179" t="s">
        <v>168</v>
      </c>
      <c r="KTI22" s="179" t="s">
        <v>168</v>
      </c>
      <c r="KTJ22" s="179" t="s">
        <v>168</v>
      </c>
      <c r="KTK22" s="179" t="s">
        <v>168</v>
      </c>
      <c r="KTL22" s="179" t="s">
        <v>168</v>
      </c>
      <c r="KTM22" s="179" t="s">
        <v>168</v>
      </c>
      <c r="KTN22" s="179" t="s">
        <v>168</v>
      </c>
      <c r="KTO22" s="179" t="s">
        <v>168</v>
      </c>
      <c r="KTP22" s="179" t="s">
        <v>168</v>
      </c>
      <c r="KTQ22" s="179" t="s">
        <v>168</v>
      </c>
      <c r="KTR22" s="179" t="s">
        <v>168</v>
      </c>
      <c r="KTS22" s="179" t="s">
        <v>168</v>
      </c>
      <c r="KTT22" s="179" t="s">
        <v>168</v>
      </c>
      <c r="KTU22" s="179" t="s">
        <v>168</v>
      </c>
      <c r="KTV22" s="179" t="s">
        <v>168</v>
      </c>
      <c r="KTW22" s="179" t="s">
        <v>168</v>
      </c>
      <c r="KTX22" s="179" t="s">
        <v>168</v>
      </c>
      <c r="KTY22" s="179" t="s">
        <v>168</v>
      </c>
      <c r="KTZ22" s="179" t="s">
        <v>168</v>
      </c>
      <c r="KUA22" s="179" t="s">
        <v>168</v>
      </c>
      <c r="KUB22" s="179" t="s">
        <v>168</v>
      </c>
      <c r="KUC22" s="179" t="s">
        <v>168</v>
      </c>
      <c r="KUD22" s="179" t="s">
        <v>168</v>
      </c>
      <c r="KUE22" s="179" t="s">
        <v>168</v>
      </c>
      <c r="KUF22" s="179" t="s">
        <v>168</v>
      </c>
      <c r="KUG22" s="179" t="s">
        <v>168</v>
      </c>
      <c r="KUH22" s="179" t="s">
        <v>168</v>
      </c>
      <c r="KUI22" s="179" t="s">
        <v>168</v>
      </c>
      <c r="KUJ22" s="179" t="s">
        <v>168</v>
      </c>
      <c r="KUK22" s="179" t="s">
        <v>168</v>
      </c>
      <c r="KUL22" s="179" t="s">
        <v>168</v>
      </c>
      <c r="KUM22" s="179" t="s">
        <v>168</v>
      </c>
      <c r="KUN22" s="179" t="s">
        <v>168</v>
      </c>
      <c r="KUO22" s="179" t="s">
        <v>168</v>
      </c>
      <c r="KUP22" s="179" t="s">
        <v>168</v>
      </c>
      <c r="KUQ22" s="179" t="s">
        <v>168</v>
      </c>
      <c r="KUR22" s="179" t="s">
        <v>168</v>
      </c>
      <c r="KUS22" s="179" t="s">
        <v>168</v>
      </c>
      <c r="KUT22" s="179" t="s">
        <v>168</v>
      </c>
      <c r="KUU22" s="179" t="s">
        <v>168</v>
      </c>
      <c r="KUV22" s="179" t="s">
        <v>168</v>
      </c>
      <c r="KUW22" s="179" t="s">
        <v>168</v>
      </c>
      <c r="KUX22" s="179" t="s">
        <v>168</v>
      </c>
      <c r="KUY22" s="179" t="s">
        <v>168</v>
      </c>
      <c r="KUZ22" s="179" t="s">
        <v>168</v>
      </c>
      <c r="KVA22" s="179" t="s">
        <v>168</v>
      </c>
      <c r="KVB22" s="179" t="s">
        <v>168</v>
      </c>
      <c r="KVC22" s="179" t="s">
        <v>168</v>
      </c>
      <c r="KVD22" s="179" t="s">
        <v>168</v>
      </c>
      <c r="KVE22" s="179" t="s">
        <v>168</v>
      </c>
      <c r="KVF22" s="179" t="s">
        <v>168</v>
      </c>
      <c r="KVG22" s="179" t="s">
        <v>168</v>
      </c>
      <c r="KVH22" s="179" t="s">
        <v>168</v>
      </c>
      <c r="KVI22" s="179" t="s">
        <v>168</v>
      </c>
      <c r="KVJ22" s="179" t="s">
        <v>168</v>
      </c>
      <c r="KVK22" s="179" t="s">
        <v>168</v>
      </c>
      <c r="KVL22" s="179" t="s">
        <v>168</v>
      </c>
      <c r="KVM22" s="179" t="s">
        <v>168</v>
      </c>
      <c r="KVN22" s="179" t="s">
        <v>168</v>
      </c>
      <c r="KVO22" s="179" t="s">
        <v>168</v>
      </c>
      <c r="KVP22" s="179" t="s">
        <v>168</v>
      </c>
      <c r="KVQ22" s="179" t="s">
        <v>168</v>
      </c>
      <c r="KVR22" s="179" t="s">
        <v>168</v>
      </c>
      <c r="KVS22" s="179" t="s">
        <v>168</v>
      </c>
      <c r="KVT22" s="179" t="s">
        <v>168</v>
      </c>
      <c r="KVU22" s="179" t="s">
        <v>168</v>
      </c>
      <c r="KVV22" s="179" t="s">
        <v>168</v>
      </c>
      <c r="KVW22" s="179" t="s">
        <v>168</v>
      </c>
      <c r="KVX22" s="179" t="s">
        <v>168</v>
      </c>
      <c r="KVY22" s="179" t="s">
        <v>168</v>
      </c>
      <c r="KVZ22" s="179" t="s">
        <v>168</v>
      </c>
      <c r="KWA22" s="179" t="s">
        <v>168</v>
      </c>
      <c r="KWB22" s="179" t="s">
        <v>168</v>
      </c>
      <c r="KWC22" s="179" t="s">
        <v>168</v>
      </c>
      <c r="KWD22" s="179" t="s">
        <v>168</v>
      </c>
      <c r="KWE22" s="179" t="s">
        <v>168</v>
      </c>
      <c r="KWF22" s="179" t="s">
        <v>168</v>
      </c>
      <c r="KWG22" s="179" t="s">
        <v>168</v>
      </c>
      <c r="KWH22" s="179" t="s">
        <v>168</v>
      </c>
      <c r="KWI22" s="179" t="s">
        <v>168</v>
      </c>
      <c r="KWJ22" s="179" t="s">
        <v>168</v>
      </c>
      <c r="KWK22" s="179" t="s">
        <v>168</v>
      </c>
      <c r="KWL22" s="179" t="s">
        <v>168</v>
      </c>
      <c r="KWM22" s="179" t="s">
        <v>168</v>
      </c>
      <c r="KWN22" s="179" t="s">
        <v>168</v>
      </c>
      <c r="KWO22" s="179" t="s">
        <v>168</v>
      </c>
      <c r="KWP22" s="179" t="s">
        <v>168</v>
      </c>
      <c r="KWQ22" s="179" t="s">
        <v>168</v>
      </c>
      <c r="KWR22" s="179" t="s">
        <v>168</v>
      </c>
      <c r="KWS22" s="179" t="s">
        <v>168</v>
      </c>
      <c r="KWT22" s="179" t="s">
        <v>168</v>
      </c>
      <c r="KWU22" s="179" t="s">
        <v>168</v>
      </c>
      <c r="KWV22" s="179" t="s">
        <v>168</v>
      </c>
      <c r="KWW22" s="179" t="s">
        <v>168</v>
      </c>
      <c r="KWX22" s="179" t="s">
        <v>168</v>
      </c>
      <c r="KWY22" s="179" t="s">
        <v>168</v>
      </c>
      <c r="KWZ22" s="179" t="s">
        <v>168</v>
      </c>
      <c r="KXA22" s="179" t="s">
        <v>168</v>
      </c>
      <c r="KXB22" s="179" t="s">
        <v>168</v>
      </c>
      <c r="KXC22" s="179" t="s">
        <v>168</v>
      </c>
      <c r="KXD22" s="179" t="s">
        <v>168</v>
      </c>
      <c r="KXE22" s="179" t="s">
        <v>168</v>
      </c>
      <c r="KXF22" s="179" t="s">
        <v>168</v>
      </c>
      <c r="KXG22" s="179" t="s">
        <v>168</v>
      </c>
      <c r="KXH22" s="179" t="s">
        <v>168</v>
      </c>
      <c r="KXI22" s="179" t="s">
        <v>168</v>
      </c>
      <c r="KXJ22" s="179" t="s">
        <v>168</v>
      </c>
      <c r="KXK22" s="179" t="s">
        <v>168</v>
      </c>
      <c r="KXL22" s="179" t="s">
        <v>168</v>
      </c>
      <c r="KXM22" s="179" t="s">
        <v>168</v>
      </c>
      <c r="KXN22" s="179" t="s">
        <v>168</v>
      </c>
      <c r="KXO22" s="179" t="s">
        <v>168</v>
      </c>
      <c r="KXP22" s="179" t="s">
        <v>168</v>
      </c>
      <c r="KXQ22" s="179" t="s">
        <v>168</v>
      </c>
      <c r="KXR22" s="179" t="s">
        <v>168</v>
      </c>
      <c r="KXS22" s="179" t="s">
        <v>168</v>
      </c>
      <c r="KXT22" s="179" t="s">
        <v>168</v>
      </c>
      <c r="KXU22" s="179" t="s">
        <v>168</v>
      </c>
      <c r="KXV22" s="179" t="s">
        <v>168</v>
      </c>
      <c r="KXW22" s="179" t="s">
        <v>168</v>
      </c>
      <c r="KXX22" s="179" t="s">
        <v>168</v>
      </c>
      <c r="KXY22" s="179" t="s">
        <v>168</v>
      </c>
      <c r="KXZ22" s="179" t="s">
        <v>168</v>
      </c>
      <c r="KYA22" s="179" t="s">
        <v>168</v>
      </c>
      <c r="KYB22" s="179" t="s">
        <v>168</v>
      </c>
      <c r="KYC22" s="179" t="s">
        <v>168</v>
      </c>
      <c r="KYD22" s="179" t="s">
        <v>168</v>
      </c>
      <c r="KYE22" s="179" t="s">
        <v>168</v>
      </c>
      <c r="KYF22" s="179" t="s">
        <v>168</v>
      </c>
      <c r="KYG22" s="179" t="s">
        <v>168</v>
      </c>
      <c r="KYH22" s="179" t="s">
        <v>168</v>
      </c>
      <c r="KYI22" s="179" t="s">
        <v>168</v>
      </c>
      <c r="KYJ22" s="179" t="s">
        <v>168</v>
      </c>
      <c r="KYK22" s="179" t="s">
        <v>168</v>
      </c>
      <c r="KYL22" s="179" t="s">
        <v>168</v>
      </c>
      <c r="KYM22" s="179" t="s">
        <v>168</v>
      </c>
      <c r="KYN22" s="179" t="s">
        <v>168</v>
      </c>
      <c r="KYO22" s="179" t="s">
        <v>168</v>
      </c>
      <c r="KYP22" s="179" t="s">
        <v>168</v>
      </c>
      <c r="KYQ22" s="179" t="s">
        <v>168</v>
      </c>
      <c r="KYR22" s="179" t="s">
        <v>168</v>
      </c>
      <c r="KYS22" s="179" t="s">
        <v>168</v>
      </c>
      <c r="KYT22" s="179" t="s">
        <v>168</v>
      </c>
      <c r="KYU22" s="179" t="s">
        <v>168</v>
      </c>
      <c r="KYV22" s="179" t="s">
        <v>168</v>
      </c>
      <c r="KYW22" s="179" t="s">
        <v>168</v>
      </c>
      <c r="KYX22" s="179" t="s">
        <v>168</v>
      </c>
      <c r="KYY22" s="179" t="s">
        <v>168</v>
      </c>
      <c r="KYZ22" s="179" t="s">
        <v>168</v>
      </c>
      <c r="KZA22" s="179" t="s">
        <v>168</v>
      </c>
      <c r="KZB22" s="179" t="s">
        <v>168</v>
      </c>
      <c r="KZC22" s="179" t="s">
        <v>168</v>
      </c>
      <c r="KZD22" s="179" t="s">
        <v>168</v>
      </c>
      <c r="KZE22" s="179" t="s">
        <v>168</v>
      </c>
      <c r="KZF22" s="179" t="s">
        <v>168</v>
      </c>
      <c r="KZG22" s="179" t="s">
        <v>168</v>
      </c>
      <c r="KZH22" s="179" t="s">
        <v>168</v>
      </c>
      <c r="KZI22" s="179" t="s">
        <v>168</v>
      </c>
      <c r="KZJ22" s="179" t="s">
        <v>168</v>
      </c>
      <c r="KZK22" s="179" t="s">
        <v>168</v>
      </c>
      <c r="KZL22" s="179" t="s">
        <v>168</v>
      </c>
      <c r="KZM22" s="179" t="s">
        <v>168</v>
      </c>
      <c r="KZN22" s="179" t="s">
        <v>168</v>
      </c>
      <c r="KZO22" s="179" t="s">
        <v>168</v>
      </c>
      <c r="KZP22" s="179" t="s">
        <v>168</v>
      </c>
      <c r="KZQ22" s="179" t="s">
        <v>168</v>
      </c>
      <c r="KZR22" s="179" t="s">
        <v>168</v>
      </c>
      <c r="KZS22" s="179" t="s">
        <v>168</v>
      </c>
      <c r="KZT22" s="179" t="s">
        <v>168</v>
      </c>
      <c r="KZU22" s="179" t="s">
        <v>168</v>
      </c>
      <c r="KZV22" s="179" t="s">
        <v>168</v>
      </c>
      <c r="KZW22" s="179" t="s">
        <v>168</v>
      </c>
      <c r="KZX22" s="179" t="s">
        <v>168</v>
      </c>
      <c r="KZY22" s="179" t="s">
        <v>168</v>
      </c>
      <c r="KZZ22" s="179" t="s">
        <v>168</v>
      </c>
      <c r="LAA22" s="179" t="s">
        <v>168</v>
      </c>
      <c r="LAB22" s="179" t="s">
        <v>168</v>
      </c>
      <c r="LAC22" s="179" t="s">
        <v>168</v>
      </c>
      <c r="LAD22" s="179" t="s">
        <v>168</v>
      </c>
      <c r="LAE22" s="179" t="s">
        <v>168</v>
      </c>
      <c r="LAF22" s="179" t="s">
        <v>168</v>
      </c>
      <c r="LAG22" s="179" t="s">
        <v>168</v>
      </c>
      <c r="LAH22" s="179" t="s">
        <v>168</v>
      </c>
      <c r="LAI22" s="179" t="s">
        <v>168</v>
      </c>
      <c r="LAJ22" s="179" t="s">
        <v>168</v>
      </c>
      <c r="LAK22" s="179" t="s">
        <v>168</v>
      </c>
      <c r="LAL22" s="179" t="s">
        <v>168</v>
      </c>
      <c r="LAM22" s="179" t="s">
        <v>168</v>
      </c>
      <c r="LAN22" s="179" t="s">
        <v>168</v>
      </c>
      <c r="LAO22" s="179" t="s">
        <v>168</v>
      </c>
      <c r="LAP22" s="179" t="s">
        <v>168</v>
      </c>
      <c r="LAQ22" s="179" t="s">
        <v>168</v>
      </c>
      <c r="LAR22" s="179" t="s">
        <v>168</v>
      </c>
      <c r="LAS22" s="179" t="s">
        <v>168</v>
      </c>
      <c r="LAT22" s="179" t="s">
        <v>168</v>
      </c>
      <c r="LAU22" s="179" t="s">
        <v>168</v>
      </c>
      <c r="LAV22" s="179" t="s">
        <v>168</v>
      </c>
      <c r="LAW22" s="179" t="s">
        <v>168</v>
      </c>
      <c r="LAX22" s="179" t="s">
        <v>168</v>
      </c>
      <c r="LAY22" s="179" t="s">
        <v>168</v>
      </c>
      <c r="LAZ22" s="179" t="s">
        <v>168</v>
      </c>
      <c r="LBA22" s="179" t="s">
        <v>168</v>
      </c>
      <c r="LBB22" s="179" t="s">
        <v>168</v>
      </c>
      <c r="LBC22" s="179" t="s">
        <v>168</v>
      </c>
      <c r="LBD22" s="179" t="s">
        <v>168</v>
      </c>
      <c r="LBE22" s="179" t="s">
        <v>168</v>
      </c>
      <c r="LBF22" s="179" t="s">
        <v>168</v>
      </c>
      <c r="LBG22" s="179" t="s">
        <v>168</v>
      </c>
      <c r="LBH22" s="179" t="s">
        <v>168</v>
      </c>
      <c r="LBI22" s="179" t="s">
        <v>168</v>
      </c>
      <c r="LBJ22" s="179" t="s">
        <v>168</v>
      </c>
      <c r="LBK22" s="179" t="s">
        <v>168</v>
      </c>
      <c r="LBL22" s="179" t="s">
        <v>168</v>
      </c>
      <c r="LBM22" s="179" t="s">
        <v>168</v>
      </c>
      <c r="LBN22" s="179" t="s">
        <v>168</v>
      </c>
      <c r="LBO22" s="179" t="s">
        <v>168</v>
      </c>
      <c r="LBP22" s="179" t="s">
        <v>168</v>
      </c>
      <c r="LBQ22" s="179" t="s">
        <v>168</v>
      </c>
      <c r="LBR22" s="179" t="s">
        <v>168</v>
      </c>
      <c r="LBS22" s="179" t="s">
        <v>168</v>
      </c>
      <c r="LBT22" s="179" t="s">
        <v>168</v>
      </c>
      <c r="LBU22" s="179" t="s">
        <v>168</v>
      </c>
      <c r="LBV22" s="179" t="s">
        <v>168</v>
      </c>
      <c r="LBW22" s="179" t="s">
        <v>168</v>
      </c>
      <c r="LBX22" s="179" t="s">
        <v>168</v>
      </c>
      <c r="LBY22" s="179" t="s">
        <v>168</v>
      </c>
      <c r="LBZ22" s="179" t="s">
        <v>168</v>
      </c>
      <c r="LCA22" s="179" t="s">
        <v>168</v>
      </c>
      <c r="LCB22" s="179" t="s">
        <v>168</v>
      </c>
      <c r="LCC22" s="179" t="s">
        <v>168</v>
      </c>
      <c r="LCD22" s="179" t="s">
        <v>168</v>
      </c>
      <c r="LCE22" s="179" t="s">
        <v>168</v>
      </c>
      <c r="LCF22" s="179" t="s">
        <v>168</v>
      </c>
      <c r="LCG22" s="179" t="s">
        <v>168</v>
      </c>
      <c r="LCH22" s="179" t="s">
        <v>168</v>
      </c>
      <c r="LCI22" s="179" t="s">
        <v>168</v>
      </c>
      <c r="LCJ22" s="179" t="s">
        <v>168</v>
      </c>
      <c r="LCK22" s="179" t="s">
        <v>168</v>
      </c>
      <c r="LCL22" s="179" t="s">
        <v>168</v>
      </c>
      <c r="LCM22" s="179" t="s">
        <v>168</v>
      </c>
      <c r="LCN22" s="179" t="s">
        <v>168</v>
      </c>
      <c r="LCO22" s="179" t="s">
        <v>168</v>
      </c>
      <c r="LCP22" s="179" t="s">
        <v>168</v>
      </c>
      <c r="LCQ22" s="179" t="s">
        <v>168</v>
      </c>
      <c r="LCR22" s="179" t="s">
        <v>168</v>
      </c>
      <c r="LCS22" s="179" t="s">
        <v>168</v>
      </c>
      <c r="LCT22" s="179" t="s">
        <v>168</v>
      </c>
      <c r="LCU22" s="179" t="s">
        <v>168</v>
      </c>
      <c r="LCV22" s="179" t="s">
        <v>168</v>
      </c>
      <c r="LCW22" s="179" t="s">
        <v>168</v>
      </c>
      <c r="LCX22" s="179" t="s">
        <v>168</v>
      </c>
      <c r="LCY22" s="179" t="s">
        <v>168</v>
      </c>
      <c r="LCZ22" s="179" t="s">
        <v>168</v>
      </c>
      <c r="LDA22" s="179" t="s">
        <v>168</v>
      </c>
      <c r="LDB22" s="179" t="s">
        <v>168</v>
      </c>
      <c r="LDC22" s="179" t="s">
        <v>168</v>
      </c>
      <c r="LDD22" s="179" t="s">
        <v>168</v>
      </c>
      <c r="LDE22" s="179" t="s">
        <v>168</v>
      </c>
      <c r="LDF22" s="179" t="s">
        <v>168</v>
      </c>
      <c r="LDG22" s="179" t="s">
        <v>168</v>
      </c>
      <c r="LDH22" s="179" t="s">
        <v>168</v>
      </c>
      <c r="LDI22" s="179" t="s">
        <v>168</v>
      </c>
      <c r="LDJ22" s="179" t="s">
        <v>168</v>
      </c>
      <c r="LDK22" s="179" t="s">
        <v>168</v>
      </c>
      <c r="LDL22" s="179" t="s">
        <v>168</v>
      </c>
      <c r="LDM22" s="179" t="s">
        <v>168</v>
      </c>
      <c r="LDN22" s="179" t="s">
        <v>168</v>
      </c>
      <c r="LDO22" s="179" t="s">
        <v>168</v>
      </c>
      <c r="LDP22" s="179" t="s">
        <v>168</v>
      </c>
      <c r="LDQ22" s="179" t="s">
        <v>168</v>
      </c>
      <c r="LDR22" s="179" t="s">
        <v>168</v>
      </c>
      <c r="LDS22" s="179" t="s">
        <v>168</v>
      </c>
      <c r="LDT22" s="179" t="s">
        <v>168</v>
      </c>
      <c r="LDU22" s="179" t="s">
        <v>168</v>
      </c>
      <c r="LDV22" s="179" t="s">
        <v>168</v>
      </c>
      <c r="LDW22" s="179" t="s">
        <v>168</v>
      </c>
      <c r="LDX22" s="179" t="s">
        <v>168</v>
      </c>
      <c r="LDY22" s="179" t="s">
        <v>168</v>
      </c>
      <c r="LDZ22" s="179" t="s">
        <v>168</v>
      </c>
      <c r="LEA22" s="179" t="s">
        <v>168</v>
      </c>
      <c r="LEB22" s="179" t="s">
        <v>168</v>
      </c>
      <c r="LEC22" s="179" t="s">
        <v>168</v>
      </c>
      <c r="LED22" s="179" t="s">
        <v>168</v>
      </c>
      <c r="LEE22" s="179" t="s">
        <v>168</v>
      </c>
      <c r="LEF22" s="179" t="s">
        <v>168</v>
      </c>
      <c r="LEG22" s="179" t="s">
        <v>168</v>
      </c>
      <c r="LEH22" s="179" t="s">
        <v>168</v>
      </c>
      <c r="LEI22" s="179" t="s">
        <v>168</v>
      </c>
      <c r="LEJ22" s="179" t="s">
        <v>168</v>
      </c>
      <c r="LEK22" s="179" t="s">
        <v>168</v>
      </c>
      <c r="LEL22" s="179" t="s">
        <v>168</v>
      </c>
      <c r="LEM22" s="179" t="s">
        <v>168</v>
      </c>
      <c r="LEN22" s="179" t="s">
        <v>168</v>
      </c>
      <c r="LEO22" s="179" t="s">
        <v>168</v>
      </c>
      <c r="LEP22" s="179" t="s">
        <v>168</v>
      </c>
      <c r="LEQ22" s="179" t="s">
        <v>168</v>
      </c>
      <c r="LER22" s="179" t="s">
        <v>168</v>
      </c>
      <c r="LES22" s="179" t="s">
        <v>168</v>
      </c>
      <c r="LET22" s="179" t="s">
        <v>168</v>
      </c>
      <c r="LEU22" s="179" t="s">
        <v>168</v>
      </c>
      <c r="LEV22" s="179" t="s">
        <v>168</v>
      </c>
      <c r="LEW22" s="179" t="s">
        <v>168</v>
      </c>
      <c r="LEX22" s="179" t="s">
        <v>168</v>
      </c>
      <c r="LEY22" s="179" t="s">
        <v>168</v>
      </c>
      <c r="LEZ22" s="179" t="s">
        <v>168</v>
      </c>
      <c r="LFA22" s="179" t="s">
        <v>168</v>
      </c>
      <c r="LFB22" s="179" t="s">
        <v>168</v>
      </c>
      <c r="LFC22" s="179" t="s">
        <v>168</v>
      </c>
      <c r="LFD22" s="179" t="s">
        <v>168</v>
      </c>
      <c r="LFE22" s="179" t="s">
        <v>168</v>
      </c>
      <c r="LFF22" s="179" t="s">
        <v>168</v>
      </c>
      <c r="LFG22" s="179" t="s">
        <v>168</v>
      </c>
      <c r="LFH22" s="179" t="s">
        <v>168</v>
      </c>
      <c r="LFI22" s="179" t="s">
        <v>168</v>
      </c>
      <c r="LFJ22" s="179" t="s">
        <v>168</v>
      </c>
      <c r="LFK22" s="179" t="s">
        <v>168</v>
      </c>
      <c r="LFL22" s="179" t="s">
        <v>168</v>
      </c>
      <c r="LFM22" s="179" t="s">
        <v>168</v>
      </c>
      <c r="LFN22" s="179" t="s">
        <v>168</v>
      </c>
      <c r="LFO22" s="179" t="s">
        <v>168</v>
      </c>
      <c r="LFP22" s="179" t="s">
        <v>168</v>
      </c>
      <c r="LFQ22" s="179" t="s">
        <v>168</v>
      </c>
      <c r="LFR22" s="179" t="s">
        <v>168</v>
      </c>
      <c r="LFS22" s="179" t="s">
        <v>168</v>
      </c>
      <c r="LFT22" s="179" t="s">
        <v>168</v>
      </c>
      <c r="LFU22" s="179" t="s">
        <v>168</v>
      </c>
      <c r="LFV22" s="179" t="s">
        <v>168</v>
      </c>
      <c r="LFW22" s="179" t="s">
        <v>168</v>
      </c>
      <c r="LFX22" s="179" t="s">
        <v>168</v>
      </c>
      <c r="LFY22" s="179" t="s">
        <v>168</v>
      </c>
      <c r="LFZ22" s="179" t="s">
        <v>168</v>
      </c>
      <c r="LGA22" s="179" t="s">
        <v>168</v>
      </c>
      <c r="LGB22" s="179" t="s">
        <v>168</v>
      </c>
      <c r="LGC22" s="179" t="s">
        <v>168</v>
      </c>
      <c r="LGD22" s="179" t="s">
        <v>168</v>
      </c>
      <c r="LGE22" s="179" t="s">
        <v>168</v>
      </c>
      <c r="LGF22" s="179" t="s">
        <v>168</v>
      </c>
      <c r="LGG22" s="179" t="s">
        <v>168</v>
      </c>
      <c r="LGH22" s="179" t="s">
        <v>168</v>
      </c>
      <c r="LGI22" s="179" t="s">
        <v>168</v>
      </c>
      <c r="LGJ22" s="179" t="s">
        <v>168</v>
      </c>
      <c r="LGK22" s="179" t="s">
        <v>168</v>
      </c>
      <c r="LGL22" s="179" t="s">
        <v>168</v>
      </c>
      <c r="LGM22" s="179" t="s">
        <v>168</v>
      </c>
      <c r="LGN22" s="179" t="s">
        <v>168</v>
      </c>
      <c r="LGO22" s="179" t="s">
        <v>168</v>
      </c>
      <c r="LGP22" s="179" t="s">
        <v>168</v>
      </c>
      <c r="LGQ22" s="179" t="s">
        <v>168</v>
      </c>
      <c r="LGR22" s="179" t="s">
        <v>168</v>
      </c>
      <c r="LGS22" s="179" t="s">
        <v>168</v>
      </c>
      <c r="LGT22" s="179" t="s">
        <v>168</v>
      </c>
      <c r="LGU22" s="179" t="s">
        <v>168</v>
      </c>
      <c r="LGV22" s="179" t="s">
        <v>168</v>
      </c>
      <c r="LGW22" s="179" t="s">
        <v>168</v>
      </c>
      <c r="LGX22" s="179" t="s">
        <v>168</v>
      </c>
      <c r="LGY22" s="179" t="s">
        <v>168</v>
      </c>
      <c r="LGZ22" s="179" t="s">
        <v>168</v>
      </c>
      <c r="LHA22" s="179" t="s">
        <v>168</v>
      </c>
      <c r="LHB22" s="179" t="s">
        <v>168</v>
      </c>
      <c r="LHC22" s="179" t="s">
        <v>168</v>
      </c>
      <c r="LHD22" s="179" t="s">
        <v>168</v>
      </c>
      <c r="LHE22" s="179" t="s">
        <v>168</v>
      </c>
      <c r="LHF22" s="179" t="s">
        <v>168</v>
      </c>
      <c r="LHG22" s="179" t="s">
        <v>168</v>
      </c>
      <c r="LHH22" s="179" t="s">
        <v>168</v>
      </c>
      <c r="LHI22" s="179" t="s">
        <v>168</v>
      </c>
      <c r="LHJ22" s="179" t="s">
        <v>168</v>
      </c>
      <c r="LHK22" s="179" t="s">
        <v>168</v>
      </c>
      <c r="LHL22" s="179" t="s">
        <v>168</v>
      </c>
      <c r="LHM22" s="179" t="s">
        <v>168</v>
      </c>
      <c r="LHN22" s="179" t="s">
        <v>168</v>
      </c>
      <c r="LHO22" s="179" t="s">
        <v>168</v>
      </c>
      <c r="LHP22" s="179" t="s">
        <v>168</v>
      </c>
      <c r="LHQ22" s="179" t="s">
        <v>168</v>
      </c>
      <c r="LHR22" s="179" t="s">
        <v>168</v>
      </c>
      <c r="LHS22" s="179" t="s">
        <v>168</v>
      </c>
      <c r="LHT22" s="179" t="s">
        <v>168</v>
      </c>
      <c r="LHU22" s="179" t="s">
        <v>168</v>
      </c>
      <c r="LHV22" s="179" t="s">
        <v>168</v>
      </c>
      <c r="LHW22" s="179" t="s">
        <v>168</v>
      </c>
      <c r="LHX22" s="179" t="s">
        <v>168</v>
      </c>
      <c r="LHY22" s="179" t="s">
        <v>168</v>
      </c>
      <c r="LHZ22" s="179" t="s">
        <v>168</v>
      </c>
      <c r="LIA22" s="179" t="s">
        <v>168</v>
      </c>
      <c r="LIB22" s="179" t="s">
        <v>168</v>
      </c>
      <c r="LIC22" s="179" t="s">
        <v>168</v>
      </c>
      <c r="LID22" s="179" t="s">
        <v>168</v>
      </c>
      <c r="LIE22" s="179" t="s">
        <v>168</v>
      </c>
      <c r="LIF22" s="179" t="s">
        <v>168</v>
      </c>
      <c r="LIG22" s="179" t="s">
        <v>168</v>
      </c>
      <c r="LIH22" s="179" t="s">
        <v>168</v>
      </c>
      <c r="LII22" s="179" t="s">
        <v>168</v>
      </c>
      <c r="LIJ22" s="179" t="s">
        <v>168</v>
      </c>
      <c r="LIK22" s="179" t="s">
        <v>168</v>
      </c>
      <c r="LIL22" s="179" t="s">
        <v>168</v>
      </c>
      <c r="LIM22" s="179" t="s">
        <v>168</v>
      </c>
      <c r="LIN22" s="179" t="s">
        <v>168</v>
      </c>
      <c r="LIO22" s="179" t="s">
        <v>168</v>
      </c>
      <c r="LIP22" s="179" t="s">
        <v>168</v>
      </c>
      <c r="LIQ22" s="179" t="s">
        <v>168</v>
      </c>
      <c r="LIR22" s="179" t="s">
        <v>168</v>
      </c>
      <c r="LIS22" s="179" t="s">
        <v>168</v>
      </c>
      <c r="LIT22" s="179" t="s">
        <v>168</v>
      </c>
      <c r="LIU22" s="179" t="s">
        <v>168</v>
      </c>
      <c r="LIV22" s="179" t="s">
        <v>168</v>
      </c>
      <c r="LIW22" s="179" t="s">
        <v>168</v>
      </c>
      <c r="LIX22" s="179" t="s">
        <v>168</v>
      </c>
      <c r="LIY22" s="179" t="s">
        <v>168</v>
      </c>
      <c r="LIZ22" s="179" t="s">
        <v>168</v>
      </c>
      <c r="LJA22" s="179" t="s">
        <v>168</v>
      </c>
      <c r="LJB22" s="179" t="s">
        <v>168</v>
      </c>
      <c r="LJC22" s="179" t="s">
        <v>168</v>
      </c>
      <c r="LJD22" s="179" t="s">
        <v>168</v>
      </c>
      <c r="LJE22" s="179" t="s">
        <v>168</v>
      </c>
      <c r="LJF22" s="179" t="s">
        <v>168</v>
      </c>
      <c r="LJG22" s="179" t="s">
        <v>168</v>
      </c>
      <c r="LJH22" s="179" t="s">
        <v>168</v>
      </c>
      <c r="LJI22" s="179" t="s">
        <v>168</v>
      </c>
      <c r="LJJ22" s="179" t="s">
        <v>168</v>
      </c>
      <c r="LJK22" s="179" t="s">
        <v>168</v>
      </c>
      <c r="LJL22" s="179" t="s">
        <v>168</v>
      </c>
      <c r="LJM22" s="179" t="s">
        <v>168</v>
      </c>
      <c r="LJN22" s="179" t="s">
        <v>168</v>
      </c>
      <c r="LJO22" s="179" t="s">
        <v>168</v>
      </c>
      <c r="LJP22" s="179" t="s">
        <v>168</v>
      </c>
      <c r="LJQ22" s="179" t="s">
        <v>168</v>
      </c>
      <c r="LJR22" s="179" t="s">
        <v>168</v>
      </c>
      <c r="LJS22" s="179" t="s">
        <v>168</v>
      </c>
      <c r="LJT22" s="179" t="s">
        <v>168</v>
      </c>
      <c r="LJU22" s="179" t="s">
        <v>168</v>
      </c>
      <c r="LJV22" s="179" t="s">
        <v>168</v>
      </c>
      <c r="LJW22" s="179" t="s">
        <v>168</v>
      </c>
      <c r="LJX22" s="179" t="s">
        <v>168</v>
      </c>
      <c r="LJY22" s="179" t="s">
        <v>168</v>
      </c>
      <c r="LJZ22" s="179" t="s">
        <v>168</v>
      </c>
      <c r="LKA22" s="179" t="s">
        <v>168</v>
      </c>
      <c r="LKB22" s="179" t="s">
        <v>168</v>
      </c>
      <c r="LKC22" s="179" t="s">
        <v>168</v>
      </c>
      <c r="LKD22" s="179" t="s">
        <v>168</v>
      </c>
      <c r="LKE22" s="179" t="s">
        <v>168</v>
      </c>
      <c r="LKF22" s="179" t="s">
        <v>168</v>
      </c>
      <c r="LKG22" s="179" t="s">
        <v>168</v>
      </c>
      <c r="LKH22" s="179" t="s">
        <v>168</v>
      </c>
      <c r="LKI22" s="179" t="s">
        <v>168</v>
      </c>
      <c r="LKJ22" s="179" t="s">
        <v>168</v>
      </c>
      <c r="LKK22" s="179" t="s">
        <v>168</v>
      </c>
      <c r="LKL22" s="179" t="s">
        <v>168</v>
      </c>
      <c r="LKM22" s="179" t="s">
        <v>168</v>
      </c>
      <c r="LKN22" s="179" t="s">
        <v>168</v>
      </c>
      <c r="LKO22" s="179" t="s">
        <v>168</v>
      </c>
      <c r="LKP22" s="179" t="s">
        <v>168</v>
      </c>
      <c r="LKQ22" s="179" t="s">
        <v>168</v>
      </c>
      <c r="LKR22" s="179" t="s">
        <v>168</v>
      </c>
      <c r="LKS22" s="179" t="s">
        <v>168</v>
      </c>
      <c r="LKT22" s="179" t="s">
        <v>168</v>
      </c>
      <c r="LKU22" s="179" t="s">
        <v>168</v>
      </c>
      <c r="LKV22" s="179" t="s">
        <v>168</v>
      </c>
      <c r="LKW22" s="179" t="s">
        <v>168</v>
      </c>
      <c r="LKX22" s="179" t="s">
        <v>168</v>
      </c>
      <c r="LKY22" s="179" t="s">
        <v>168</v>
      </c>
      <c r="LKZ22" s="179" t="s">
        <v>168</v>
      </c>
      <c r="LLA22" s="179" t="s">
        <v>168</v>
      </c>
      <c r="LLB22" s="179" t="s">
        <v>168</v>
      </c>
      <c r="LLC22" s="179" t="s">
        <v>168</v>
      </c>
      <c r="LLD22" s="179" t="s">
        <v>168</v>
      </c>
      <c r="LLE22" s="179" t="s">
        <v>168</v>
      </c>
      <c r="LLF22" s="179" t="s">
        <v>168</v>
      </c>
      <c r="LLG22" s="179" t="s">
        <v>168</v>
      </c>
      <c r="LLH22" s="179" t="s">
        <v>168</v>
      </c>
      <c r="LLI22" s="179" t="s">
        <v>168</v>
      </c>
      <c r="LLJ22" s="179" t="s">
        <v>168</v>
      </c>
      <c r="LLK22" s="179" t="s">
        <v>168</v>
      </c>
      <c r="LLL22" s="179" t="s">
        <v>168</v>
      </c>
      <c r="LLM22" s="179" t="s">
        <v>168</v>
      </c>
      <c r="LLN22" s="179" t="s">
        <v>168</v>
      </c>
      <c r="LLO22" s="179" t="s">
        <v>168</v>
      </c>
      <c r="LLP22" s="179" t="s">
        <v>168</v>
      </c>
      <c r="LLQ22" s="179" t="s">
        <v>168</v>
      </c>
      <c r="LLR22" s="179" t="s">
        <v>168</v>
      </c>
      <c r="LLS22" s="179" t="s">
        <v>168</v>
      </c>
      <c r="LLT22" s="179" t="s">
        <v>168</v>
      </c>
      <c r="LLU22" s="179" t="s">
        <v>168</v>
      </c>
      <c r="LLV22" s="179" t="s">
        <v>168</v>
      </c>
      <c r="LLW22" s="179" t="s">
        <v>168</v>
      </c>
      <c r="LLX22" s="179" t="s">
        <v>168</v>
      </c>
      <c r="LLY22" s="179" t="s">
        <v>168</v>
      </c>
      <c r="LLZ22" s="179" t="s">
        <v>168</v>
      </c>
      <c r="LMA22" s="179" t="s">
        <v>168</v>
      </c>
      <c r="LMB22" s="179" t="s">
        <v>168</v>
      </c>
      <c r="LMC22" s="179" t="s">
        <v>168</v>
      </c>
      <c r="LMD22" s="179" t="s">
        <v>168</v>
      </c>
      <c r="LME22" s="179" t="s">
        <v>168</v>
      </c>
      <c r="LMF22" s="179" t="s">
        <v>168</v>
      </c>
      <c r="LMG22" s="179" t="s">
        <v>168</v>
      </c>
      <c r="LMH22" s="179" t="s">
        <v>168</v>
      </c>
      <c r="LMI22" s="179" t="s">
        <v>168</v>
      </c>
      <c r="LMJ22" s="179" t="s">
        <v>168</v>
      </c>
      <c r="LMK22" s="179" t="s">
        <v>168</v>
      </c>
      <c r="LML22" s="179" t="s">
        <v>168</v>
      </c>
      <c r="LMM22" s="179" t="s">
        <v>168</v>
      </c>
      <c r="LMN22" s="179" t="s">
        <v>168</v>
      </c>
      <c r="LMO22" s="179" t="s">
        <v>168</v>
      </c>
      <c r="LMP22" s="179" t="s">
        <v>168</v>
      </c>
      <c r="LMQ22" s="179" t="s">
        <v>168</v>
      </c>
      <c r="LMR22" s="179" t="s">
        <v>168</v>
      </c>
      <c r="LMS22" s="179" t="s">
        <v>168</v>
      </c>
      <c r="LMT22" s="179" t="s">
        <v>168</v>
      </c>
      <c r="LMU22" s="179" t="s">
        <v>168</v>
      </c>
      <c r="LMV22" s="179" t="s">
        <v>168</v>
      </c>
      <c r="LMW22" s="179" t="s">
        <v>168</v>
      </c>
      <c r="LMX22" s="179" t="s">
        <v>168</v>
      </c>
      <c r="LMY22" s="179" t="s">
        <v>168</v>
      </c>
      <c r="LMZ22" s="179" t="s">
        <v>168</v>
      </c>
      <c r="LNA22" s="179" t="s">
        <v>168</v>
      </c>
      <c r="LNB22" s="179" t="s">
        <v>168</v>
      </c>
      <c r="LNC22" s="179" t="s">
        <v>168</v>
      </c>
      <c r="LND22" s="179" t="s">
        <v>168</v>
      </c>
      <c r="LNE22" s="179" t="s">
        <v>168</v>
      </c>
      <c r="LNF22" s="179" t="s">
        <v>168</v>
      </c>
      <c r="LNG22" s="179" t="s">
        <v>168</v>
      </c>
      <c r="LNH22" s="179" t="s">
        <v>168</v>
      </c>
      <c r="LNI22" s="179" t="s">
        <v>168</v>
      </c>
      <c r="LNJ22" s="179" t="s">
        <v>168</v>
      </c>
      <c r="LNK22" s="179" t="s">
        <v>168</v>
      </c>
      <c r="LNL22" s="179" t="s">
        <v>168</v>
      </c>
      <c r="LNM22" s="179" t="s">
        <v>168</v>
      </c>
      <c r="LNN22" s="179" t="s">
        <v>168</v>
      </c>
      <c r="LNO22" s="179" t="s">
        <v>168</v>
      </c>
      <c r="LNP22" s="179" t="s">
        <v>168</v>
      </c>
      <c r="LNQ22" s="179" t="s">
        <v>168</v>
      </c>
      <c r="LNR22" s="179" t="s">
        <v>168</v>
      </c>
      <c r="LNS22" s="179" t="s">
        <v>168</v>
      </c>
      <c r="LNT22" s="179" t="s">
        <v>168</v>
      </c>
      <c r="LNU22" s="179" t="s">
        <v>168</v>
      </c>
      <c r="LNV22" s="179" t="s">
        <v>168</v>
      </c>
      <c r="LNW22" s="179" t="s">
        <v>168</v>
      </c>
      <c r="LNX22" s="179" t="s">
        <v>168</v>
      </c>
      <c r="LNY22" s="179" t="s">
        <v>168</v>
      </c>
      <c r="LNZ22" s="179" t="s">
        <v>168</v>
      </c>
      <c r="LOA22" s="179" t="s">
        <v>168</v>
      </c>
      <c r="LOB22" s="179" t="s">
        <v>168</v>
      </c>
      <c r="LOC22" s="179" t="s">
        <v>168</v>
      </c>
      <c r="LOD22" s="179" t="s">
        <v>168</v>
      </c>
      <c r="LOE22" s="179" t="s">
        <v>168</v>
      </c>
      <c r="LOF22" s="179" t="s">
        <v>168</v>
      </c>
      <c r="LOG22" s="179" t="s">
        <v>168</v>
      </c>
      <c r="LOH22" s="179" t="s">
        <v>168</v>
      </c>
      <c r="LOI22" s="179" t="s">
        <v>168</v>
      </c>
      <c r="LOJ22" s="179" t="s">
        <v>168</v>
      </c>
      <c r="LOK22" s="179" t="s">
        <v>168</v>
      </c>
      <c r="LOL22" s="179" t="s">
        <v>168</v>
      </c>
      <c r="LOM22" s="179" t="s">
        <v>168</v>
      </c>
      <c r="LON22" s="179" t="s">
        <v>168</v>
      </c>
      <c r="LOO22" s="179" t="s">
        <v>168</v>
      </c>
      <c r="LOP22" s="179" t="s">
        <v>168</v>
      </c>
      <c r="LOQ22" s="179" t="s">
        <v>168</v>
      </c>
      <c r="LOR22" s="179" t="s">
        <v>168</v>
      </c>
      <c r="LOS22" s="179" t="s">
        <v>168</v>
      </c>
      <c r="LOT22" s="179" t="s">
        <v>168</v>
      </c>
      <c r="LOU22" s="179" t="s">
        <v>168</v>
      </c>
      <c r="LOV22" s="179" t="s">
        <v>168</v>
      </c>
      <c r="LOW22" s="179" t="s">
        <v>168</v>
      </c>
      <c r="LOX22" s="179" t="s">
        <v>168</v>
      </c>
      <c r="LOY22" s="179" t="s">
        <v>168</v>
      </c>
      <c r="LOZ22" s="179" t="s">
        <v>168</v>
      </c>
      <c r="LPA22" s="179" t="s">
        <v>168</v>
      </c>
      <c r="LPB22" s="179" t="s">
        <v>168</v>
      </c>
      <c r="LPC22" s="179" t="s">
        <v>168</v>
      </c>
      <c r="LPD22" s="179" t="s">
        <v>168</v>
      </c>
      <c r="LPE22" s="179" t="s">
        <v>168</v>
      </c>
      <c r="LPF22" s="179" t="s">
        <v>168</v>
      </c>
      <c r="LPG22" s="179" t="s">
        <v>168</v>
      </c>
      <c r="LPH22" s="179" t="s">
        <v>168</v>
      </c>
      <c r="LPI22" s="179" t="s">
        <v>168</v>
      </c>
      <c r="LPJ22" s="179" t="s">
        <v>168</v>
      </c>
      <c r="LPK22" s="179" t="s">
        <v>168</v>
      </c>
      <c r="LPL22" s="179" t="s">
        <v>168</v>
      </c>
      <c r="LPM22" s="179" t="s">
        <v>168</v>
      </c>
      <c r="LPN22" s="179" t="s">
        <v>168</v>
      </c>
      <c r="LPO22" s="179" t="s">
        <v>168</v>
      </c>
      <c r="LPP22" s="179" t="s">
        <v>168</v>
      </c>
      <c r="LPQ22" s="179" t="s">
        <v>168</v>
      </c>
      <c r="LPR22" s="179" t="s">
        <v>168</v>
      </c>
      <c r="LPS22" s="179" t="s">
        <v>168</v>
      </c>
      <c r="LPT22" s="179" t="s">
        <v>168</v>
      </c>
      <c r="LPU22" s="179" t="s">
        <v>168</v>
      </c>
      <c r="LPV22" s="179" t="s">
        <v>168</v>
      </c>
      <c r="LPW22" s="179" t="s">
        <v>168</v>
      </c>
      <c r="LPX22" s="179" t="s">
        <v>168</v>
      </c>
      <c r="LPY22" s="179" t="s">
        <v>168</v>
      </c>
      <c r="LPZ22" s="179" t="s">
        <v>168</v>
      </c>
      <c r="LQA22" s="179" t="s">
        <v>168</v>
      </c>
      <c r="LQB22" s="179" t="s">
        <v>168</v>
      </c>
      <c r="LQC22" s="179" t="s">
        <v>168</v>
      </c>
      <c r="LQD22" s="179" t="s">
        <v>168</v>
      </c>
      <c r="LQE22" s="179" t="s">
        <v>168</v>
      </c>
      <c r="LQF22" s="179" t="s">
        <v>168</v>
      </c>
      <c r="LQG22" s="179" t="s">
        <v>168</v>
      </c>
      <c r="LQH22" s="179" t="s">
        <v>168</v>
      </c>
      <c r="LQI22" s="179" t="s">
        <v>168</v>
      </c>
      <c r="LQJ22" s="179" t="s">
        <v>168</v>
      </c>
      <c r="LQK22" s="179" t="s">
        <v>168</v>
      </c>
      <c r="LQL22" s="179" t="s">
        <v>168</v>
      </c>
      <c r="LQM22" s="179" t="s">
        <v>168</v>
      </c>
      <c r="LQN22" s="179" t="s">
        <v>168</v>
      </c>
      <c r="LQO22" s="179" t="s">
        <v>168</v>
      </c>
      <c r="LQP22" s="179" t="s">
        <v>168</v>
      </c>
      <c r="LQQ22" s="179" t="s">
        <v>168</v>
      </c>
      <c r="LQR22" s="179" t="s">
        <v>168</v>
      </c>
      <c r="LQS22" s="179" t="s">
        <v>168</v>
      </c>
      <c r="LQT22" s="179" t="s">
        <v>168</v>
      </c>
      <c r="LQU22" s="179" t="s">
        <v>168</v>
      </c>
      <c r="LQV22" s="179" t="s">
        <v>168</v>
      </c>
      <c r="LQW22" s="179" t="s">
        <v>168</v>
      </c>
      <c r="LQX22" s="179" t="s">
        <v>168</v>
      </c>
      <c r="LQY22" s="179" t="s">
        <v>168</v>
      </c>
      <c r="LQZ22" s="179" t="s">
        <v>168</v>
      </c>
      <c r="LRA22" s="179" t="s">
        <v>168</v>
      </c>
      <c r="LRB22" s="179" t="s">
        <v>168</v>
      </c>
      <c r="LRC22" s="179" t="s">
        <v>168</v>
      </c>
      <c r="LRD22" s="179" t="s">
        <v>168</v>
      </c>
      <c r="LRE22" s="179" t="s">
        <v>168</v>
      </c>
      <c r="LRF22" s="179" t="s">
        <v>168</v>
      </c>
      <c r="LRG22" s="179" t="s">
        <v>168</v>
      </c>
      <c r="LRH22" s="179" t="s">
        <v>168</v>
      </c>
      <c r="LRI22" s="179" t="s">
        <v>168</v>
      </c>
      <c r="LRJ22" s="179" t="s">
        <v>168</v>
      </c>
      <c r="LRK22" s="179" t="s">
        <v>168</v>
      </c>
      <c r="LRL22" s="179" t="s">
        <v>168</v>
      </c>
      <c r="LRM22" s="179" t="s">
        <v>168</v>
      </c>
      <c r="LRN22" s="179" t="s">
        <v>168</v>
      </c>
      <c r="LRO22" s="179" t="s">
        <v>168</v>
      </c>
      <c r="LRP22" s="179" t="s">
        <v>168</v>
      </c>
      <c r="LRQ22" s="179" t="s">
        <v>168</v>
      </c>
      <c r="LRR22" s="179" t="s">
        <v>168</v>
      </c>
      <c r="LRS22" s="179" t="s">
        <v>168</v>
      </c>
      <c r="LRT22" s="179" t="s">
        <v>168</v>
      </c>
      <c r="LRU22" s="179" t="s">
        <v>168</v>
      </c>
      <c r="LRV22" s="179" t="s">
        <v>168</v>
      </c>
      <c r="LRW22" s="179" t="s">
        <v>168</v>
      </c>
      <c r="LRX22" s="179" t="s">
        <v>168</v>
      </c>
      <c r="LRY22" s="179" t="s">
        <v>168</v>
      </c>
      <c r="LRZ22" s="179" t="s">
        <v>168</v>
      </c>
      <c r="LSA22" s="179" t="s">
        <v>168</v>
      </c>
      <c r="LSB22" s="179" t="s">
        <v>168</v>
      </c>
      <c r="LSC22" s="179" t="s">
        <v>168</v>
      </c>
      <c r="LSD22" s="179" t="s">
        <v>168</v>
      </c>
      <c r="LSE22" s="179" t="s">
        <v>168</v>
      </c>
      <c r="LSF22" s="179" t="s">
        <v>168</v>
      </c>
      <c r="LSG22" s="179" t="s">
        <v>168</v>
      </c>
      <c r="LSH22" s="179" t="s">
        <v>168</v>
      </c>
      <c r="LSI22" s="179" t="s">
        <v>168</v>
      </c>
      <c r="LSJ22" s="179" t="s">
        <v>168</v>
      </c>
      <c r="LSK22" s="179" t="s">
        <v>168</v>
      </c>
      <c r="LSL22" s="179" t="s">
        <v>168</v>
      </c>
      <c r="LSM22" s="179" t="s">
        <v>168</v>
      </c>
      <c r="LSN22" s="179" t="s">
        <v>168</v>
      </c>
      <c r="LSO22" s="179" t="s">
        <v>168</v>
      </c>
      <c r="LSP22" s="179" t="s">
        <v>168</v>
      </c>
      <c r="LSQ22" s="179" t="s">
        <v>168</v>
      </c>
      <c r="LSR22" s="179" t="s">
        <v>168</v>
      </c>
      <c r="LSS22" s="179" t="s">
        <v>168</v>
      </c>
      <c r="LST22" s="179" t="s">
        <v>168</v>
      </c>
      <c r="LSU22" s="179" t="s">
        <v>168</v>
      </c>
      <c r="LSV22" s="179" t="s">
        <v>168</v>
      </c>
      <c r="LSW22" s="179" t="s">
        <v>168</v>
      </c>
      <c r="LSX22" s="179" t="s">
        <v>168</v>
      </c>
      <c r="LSY22" s="179" t="s">
        <v>168</v>
      </c>
      <c r="LSZ22" s="179" t="s">
        <v>168</v>
      </c>
      <c r="LTA22" s="179" t="s">
        <v>168</v>
      </c>
      <c r="LTB22" s="179" t="s">
        <v>168</v>
      </c>
      <c r="LTC22" s="179" t="s">
        <v>168</v>
      </c>
      <c r="LTD22" s="179" t="s">
        <v>168</v>
      </c>
      <c r="LTE22" s="179" t="s">
        <v>168</v>
      </c>
      <c r="LTF22" s="179" t="s">
        <v>168</v>
      </c>
      <c r="LTG22" s="179" t="s">
        <v>168</v>
      </c>
      <c r="LTH22" s="179" t="s">
        <v>168</v>
      </c>
      <c r="LTI22" s="179" t="s">
        <v>168</v>
      </c>
      <c r="LTJ22" s="179" t="s">
        <v>168</v>
      </c>
      <c r="LTK22" s="179" t="s">
        <v>168</v>
      </c>
      <c r="LTL22" s="179" t="s">
        <v>168</v>
      </c>
      <c r="LTM22" s="179" t="s">
        <v>168</v>
      </c>
      <c r="LTN22" s="179" t="s">
        <v>168</v>
      </c>
      <c r="LTO22" s="179" t="s">
        <v>168</v>
      </c>
      <c r="LTP22" s="179" t="s">
        <v>168</v>
      </c>
      <c r="LTQ22" s="179" t="s">
        <v>168</v>
      </c>
      <c r="LTR22" s="179" t="s">
        <v>168</v>
      </c>
      <c r="LTS22" s="179" t="s">
        <v>168</v>
      </c>
      <c r="LTT22" s="179" t="s">
        <v>168</v>
      </c>
      <c r="LTU22" s="179" t="s">
        <v>168</v>
      </c>
      <c r="LTV22" s="179" t="s">
        <v>168</v>
      </c>
      <c r="LTW22" s="179" t="s">
        <v>168</v>
      </c>
      <c r="LTX22" s="179" t="s">
        <v>168</v>
      </c>
      <c r="LTY22" s="179" t="s">
        <v>168</v>
      </c>
      <c r="LTZ22" s="179" t="s">
        <v>168</v>
      </c>
      <c r="LUA22" s="179" t="s">
        <v>168</v>
      </c>
      <c r="LUB22" s="179" t="s">
        <v>168</v>
      </c>
      <c r="LUC22" s="179" t="s">
        <v>168</v>
      </c>
      <c r="LUD22" s="179" t="s">
        <v>168</v>
      </c>
      <c r="LUE22" s="179" t="s">
        <v>168</v>
      </c>
      <c r="LUF22" s="179" t="s">
        <v>168</v>
      </c>
      <c r="LUG22" s="179" t="s">
        <v>168</v>
      </c>
      <c r="LUH22" s="179" t="s">
        <v>168</v>
      </c>
      <c r="LUI22" s="179" t="s">
        <v>168</v>
      </c>
      <c r="LUJ22" s="179" t="s">
        <v>168</v>
      </c>
      <c r="LUK22" s="179" t="s">
        <v>168</v>
      </c>
      <c r="LUL22" s="179" t="s">
        <v>168</v>
      </c>
      <c r="LUM22" s="179" t="s">
        <v>168</v>
      </c>
      <c r="LUN22" s="179" t="s">
        <v>168</v>
      </c>
      <c r="LUO22" s="179" t="s">
        <v>168</v>
      </c>
      <c r="LUP22" s="179" t="s">
        <v>168</v>
      </c>
      <c r="LUQ22" s="179" t="s">
        <v>168</v>
      </c>
      <c r="LUR22" s="179" t="s">
        <v>168</v>
      </c>
      <c r="LUS22" s="179" t="s">
        <v>168</v>
      </c>
      <c r="LUT22" s="179" t="s">
        <v>168</v>
      </c>
      <c r="LUU22" s="179" t="s">
        <v>168</v>
      </c>
      <c r="LUV22" s="179" t="s">
        <v>168</v>
      </c>
      <c r="LUW22" s="179" t="s">
        <v>168</v>
      </c>
      <c r="LUX22" s="179" t="s">
        <v>168</v>
      </c>
      <c r="LUY22" s="179" t="s">
        <v>168</v>
      </c>
      <c r="LUZ22" s="179" t="s">
        <v>168</v>
      </c>
      <c r="LVA22" s="179" t="s">
        <v>168</v>
      </c>
      <c r="LVB22" s="179" t="s">
        <v>168</v>
      </c>
      <c r="LVC22" s="179" t="s">
        <v>168</v>
      </c>
      <c r="LVD22" s="179" t="s">
        <v>168</v>
      </c>
      <c r="LVE22" s="179" t="s">
        <v>168</v>
      </c>
      <c r="LVF22" s="179" t="s">
        <v>168</v>
      </c>
      <c r="LVG22" s="179" t="s">
        <v>168</v>
      </c>
      <c r="LVH22" s="179" t="s">
        <v>168</v>
      </c>
      <c r="LVI22" s="179" t="s">
        <v>168</v>
      </c>
      <c r="LVJ22" s="179" t="s">
        <v>168</v>
      </c>
      <c r="LVK22" s="179" t="s">
        <v>168</v>
      </c>
      <c r="LVL22" s="179" t="s">
        <v>168</v>
      </c>
      <c r="LVM22" s="179" t="s">
        <v>168</v>
      </c>
      <c r="LVN22" s="179" t="s">
        <v>168</v>
      </c>
      <c r="LVO22" s="179" t="s">
        <v>168</v>
      </c>
      <c r="LVP22" s="179" t="s">
        <v>168</v>
      </c>
      <c r="LVQ22" s="179" t="s">
        <v>168</v>
      </c>
      <c r="LVR22" s="179" t="s">
        <v>168</v>
      </c>
      <c r="LVS22" s="179" t="s">
        <v>168</v>
      </c>
      <c r="LVT22" s="179" t="s">
        <v>168</v>
      </c>
      <c r="LVU22" s="179" t="s">
        <v>168</v>
      </c>
      <c r="LVV22" s="179" t="s">
        <v>168</v>
      </c>
      <c r="LVW22" s="179" t="s">
        <v>168</v>
      </c>
      <c r="LVX22" s="179" t="s">
        <v>168</v>
      </c>
      <c r="LVY22" s="179" t="s">
        <v>168</v>
      </c>
      <c r="LVZ22" s="179" t="s">
        <v>168</v>
      </c>
      <c r="LWA22" s="179" t="s">
        <v>168</v>
      </c>
      <c r="LWB22" s="179" t="s">
        <v>168</v>
      </c>
      <c r="LWC22" s="179" t="s">
        <v>168</v>
      </c>
      <c r="LWD22" s="179" t="s">
        <v>168</v>
      </c>
      <c r="LWE22" s="179" t="s">
        <v>168</v>
      </c>
      <c r="LWF22" s="179" t="s">
        <v>168</v>
      </c>
      <c r="LWG22" s="179" t="s">
        <v>168</v>
      </c>
      <c r="LWH22" s="179" t="s">
        <v>168</v>
      </c>
      <c r="LWI22" s="179" t="s">
        <v>168</v>
      </c>
      <c r="LWJ22" s="179" t="s">
        <v>168</v>
      </c>
      <c r="LWK22" s="179" t="s">
        <v>168</v>
      </c>
      <c r="LWL22" s="179" t="s">
        <v>168</v>
      </c>
      <c r="LWM22" s="179" t="s">
        <v>168</v>
      </c>
      <c r="LWN22" s="179" t="s">
        <v>168</v>
      </c>
      <c r="LWO22" s="179" t="s">
        <v>168</v>
      </c>
      <c r="LWP22" s="179" t="s">
        <v>168</v>
      </c>
      <c r="LWQ22" s="179" t="s">
        <v>168</v>
      </c>
      <c r="LWR22" s="179" t="s">
        <v>168</v>
      </c>
      <c r="LWS22" s="179" t="s">
        <v>168</v>
      </c>
      <c r="LWT22" s="179" t="s">
        <v>168</v>
      </c>
      <c r="LWU22" s="179" t="s">
        <v>168</v>
      </c>
      <c r="LWV22" s="179" t="s">
        <v>168</v>
      </c>
      <c r="LWW22" s="179" t="s">
        <v>168</v>
      </c>
      <c r="LWX22" s="179" t="s">
        <v>168</v>
      </c>
      <c r="LWY22" s="179" t="s">
        <v>168</v>
      </c>
      <c r="LWZ22" s="179" t="s">
        <v>168</v>
      </c>
      <c r="LXA22" s="179" t="s">
        <v>168</v>
      </c>
      <c r="LXB22" s="179" t="s">
        <v>168</v>
      </c>
      <c r="LXC22" s="179" t="s">
        <v>168</v>
      </c>
      <c r="LXD22" s="179" t="s">
        <v>168</v>
      </c>
      <c r="LXE22" s="179" t="s">
        <v>168</v>
      </c>
      <c r="LXF22" s="179" t="s">
        <v>168</v>
      </c>
      <c r="LXG22" s="179" t="s">
        <v>168</v>
      </c>
      <c r="LXH22" s="179" t="s">
        <v>168</v>
      </c>
      <c r="LXI22" s="179" t="s">
        <v>168</v>
      </c>
      <c r="LXJ22" s="179" t="s">
        <v>168</v>
      </c>
      <c r="LXK22" s="179" t="s">
        <v>168</v>
      </c>
      <c r="LXL22" s="179" t="s">
        <v>168</v>
      </c>
      <c r="LXM22" s="179" t="s">
        <v>168</v>
      </c>
      <c r="LXN22" s="179" t="s">
        <v>168</v>
      </c>
      <c r="LXO22" s="179" t="s">
        <v>168</v>
      </c>
      <c r="LXP22" s="179" t="s">
        <v>168</v>
      </c>
      <c r="LXQ22" s="179" t="s">
        <v>168</v>
      </c>
      <c r="LXR22" s="179" t="s">
        <v>168</v>
      </c>
      <c r="LXS22" s="179" t="s">
        <v>168</v>
      </c>
      <c r="LXT22" s="179" t="s">
        <v>168</v>
      </c>
      <c r="LXU22" s="179" t="s">
        <v>168</v>
      </c>
      <c r="LXV22" s="179" t="s">
        <v>168</v>
      </c>
      <c r="LXW22" s="179" t="s">
        <v>168</v>
      </c>
      <c r="LXX22" s="179" t="s">
        <v>168</v>
      </c>
      <c r="LXY22" s="179" t="s">
        <v>168</v>
      </c>
      <c r="LXZ22" s="179" t="s">
        <v>168</v>
      </c>
      <c r="LYA22" s="179" t="s">
        <v>168</v>
      </c>
      <c r="LYB22" s="179" t="s">
        <v>168</v>
      </c>
      <c r="LYC22" s="179" t="s">
        <v>168</v>
      </c>
      <c r="LYD22" s="179" t="s">
        <v>168</v>
      </c>
      <c r="LYE22" s="179" t="s">
        <v>168</v>
      </c>
      <c r="LYF22" s="179" t="s">
        <v>168</v>
      </c>
      <c r="LYG22" s="179" t="s">
        <v>168</v>
      </c>
      <c r="LYH22" s="179" t="s">
        <v>168</v>
      </c>
      <c r="LYI22" s="179" t="s">
        <v>168</v>
      </c>
      <c r="LYJ22" s="179" t="s">
        <v>168</v>
      </c>
      <c r="LYK22" s="179" t="s">
        <v>168</v>
      </c>
      <c r="LYL22" s="179" t="s">
        <v>168</v>
      </c>
      <c r="LYM22" s="179" t="s">
        <v>168</v>
      </c>
      <c r="LYN22" s="179" t="s">
        <v>168</v>
      </c>
      <c r="LYO22" s="179" t="s">
        <v>168</v>
      </c>
      <c r="LYP22" s="179" t="s">
        <v>168</v>
      </c>
      <c r="LYQ22" s="179" t="s">
        <v>168</v>
      </c>
      <c r="LYR22" s="179" t="s">
        <v>168</v>
      </c>
      <c r="LYS22" s="179" t="s">
        <v>168</v>
      </c>
      <c r="LYT22" s="179" t="s">
        <v>168</v>
      </c>
      <c r="LYU22" s="179" t="s">
        <v>168</v>
      </c>
      <c r="LYV22" s="179" t="s">
        <v>168</v>
      </c>
      <c r="LYW22" s="179" t="s">
        <v>168</v>
      </c>
      <c r="LYX22" s="179" t="s">
        <v>168</v>
      </c>
      <c r="LYY22" s="179" t="s">
        <v>168</v>
      </c>
      <c r="LYZ22" s="179" t="s">
        <v>168</v>
      </c>
      <c r="LZA22" s="179" t="s">
        <v>168</v>
      </c>
      <c r="LZB22" s="179" t="s">
        <v>168</v>
      </c>
      <c r="LZC22" s="179" t="s">
        <v>168</v>
      </c>
      <c r="LZD22" s="179" t="s">
        <v>168</v>
      </c>
      <c r="LZE22" s="179" t="s">
        <v>168</v>
      </c>
      <c r="LZF22" s="179" t="s">
        <v>168</v>
      </c>
      <c r="LZG22" s="179" t="s">
        <v>168</v>
      </c>
      <c r="LZH22" s="179" t="s">
        <v>168</v>
      </c>
      <c r="LZI22" s="179" t="s">
        <v>168</v>
      </c>
      <c r="LZJ22" s="179" t="s">
        <v>168</v>
      </c>
      <c r="LZK22" s="179" t="s">
        <v>168</v>
      </c>
      <c r="LZL22" s="179" t="s">
        <v>168</v>
      </c>
      <c r="LZM22" s="179" t="s">
        <v>168</v>
      </c>
      <c r="LZN22" s="179" t="s">
        <v>168</v>
      </c>
      <c r="LZO22" s="179" t="s">
        <v>168</v>
      </c>
      <c r="LZP22" s="179" t="s">
        <v>168</v>
      </c>
      <c r="LZQ22" s="179" t="s">
        <v>168</v>
      </c>
      <c r="LZR22" s="179" t="s">
        <v>168</v>
      </c>
      <c r="LZS22" s="179" t="s">
        <v>168</v>
      </c>
      <c r="LZT22" s="179" t="s">
        <v>168</v>
      </c>
      <c r="LZU22" s="179" t="s">
        <v>168</v>
      </c>
      <c r="LZV22" s="179" t="s">
        <v>168</v>
      </c>
      <c r="LZW22" s="179" t="s">
        <v>168</v>
      </c>
      <c r="LZX22" s="179" t="s">
        <v>168</v>
      </c>
      <c r="LZY22" s="179" t="s">
        <v>168</v>
      </c>
      <c r="LZZ22" s="179" t="s">
        <v>168</v>
      </c>
      <c r="MAA22" s="179" t="s">
        <v>168</v>
      </c>
      <c r="MAB22" s="179" t="s">
        <v>168</v>
      </c>
      <c r="MAC22" s="179" t="s">
        <v>168</v>
      </c>
      <c r="MAD22" s="179" t="s">
        <v>168</v>
      </c>
      <c r="MAE22" s="179" t="s">
        <v>168</v>
      </c>
      <c r="MAF22" s="179" t="s">
        <v>168</v>
      </c>
      <c r="MAG22" s="179" t="s">
        <v>168</v>
      </c>
      <c r="MAH22" s="179" t="s">
        <v>168</v>
      </c>
      <c r="MAI22" s="179" t="s">
        <v>168</v>
      </c>
      <c r="MAJ22" s="179" t="s">
        <v>168</v>
      </c>
      <c r="MAK22" s="179" t="s">
        <v>168</v>
      </c>
      <c r="MAL22" s="179" t="s">
        <v>168</v>
      </c>
      <c r="MAM22" s="179" t="s">
        <v>168</v>
      </c>
      <c r="MAN22" s="179" t="s">
        <v>168</v>
      </c>
      <c r="MAO22" s="179" t="s">
        <v>168</v>
      </c>
      <c r="MAP22" s="179" t="s">
        <v>168</v>
      </c>
      <c r="MAQ22" s="179" t="s">
        <v>168</v>
      </c>
      <c r="MAR22" s="179" t="s">
        <v>168</v>
      </c>
      <c r="MAS22" s="179" t="s">
        <v>168</v>
      </c>
      <c r="MAT22" s="179" t="s">
        <v>168</v>
      </c>
      <c r="MAU22" s="179" t="s">
        <v>168</v>
      </c>
      <c r="MAV22" s="179" t="s">
        <v>168</v>
      </c>
      <c r="MAW22" s="179" t="s">
        <v>168</v>
      </c>
      <c r="MAX22" s="179" t="s">
        <v>168</v>
      </c>
      <c r="MAY22" s="179" t="s">
        <v>168</v>
      </c>
      <c r="MAZ22" s="179" t="s">
        <v>168</v>
      </c>
      <c r="MBA22" s="179" t="s">
        <v>168</v>
      </c>
      <c r="MBB22" s="179" t="s">
        <v>168</v>
      </c>
      <c r="MBC22" s="179" t="s">
        <v>168</v>
      </c>
      <c r="MBD22" s="179" t="s">
        <v>168</v>
      </c>
      <c r="MBE22" s="179" t="s">
        <v>168</v>
      </c>
      <c r="MBF22" s="179" t="s">
        <v>168</v>
      </c>
      <c r="MBG22" s="179" t="s">
        <v>168</v>
      </c>
      <c r="MBH22" s="179" t="s">
        <v>168</v>
      </c>
      <c r="MBI22" s="179" t="s">
        <v>168</v>
      </c>
      <c r="MBJ22" s="179" t="s">
        <v>168</v>
      </c>
      <c r="MBK22" s="179" t="s">
        <v>168</v>
      </c>
      <c r="MBL22" s="179" t="s">
        <v>168</v>
      </c>
      <c r="MBM22" s="179" t="s">
        <v>168</v>
      </c>
      <c r="MBN22" s="179" t="s">
        <v>168</v>
      </c>
      <c r="MBO22" s="179" t="s">
        <v>168</v>
      </c>
      <c r="MBP22" s="179" t="s">
        <v>168</v>
      </c>
      <c r="MBQ22" s="179" t="s">
        <v>168</v>
      </c>
      <c r="MBR22" s="179" t="s">
        <v>168</v>
      </c>
      <c r="MBS22" s="179" t="s">
        <v>168</v>
      </c>
      <c r="MBT22" s="179" t="s">
        <v>168</v>
      </c>
      <c r="MBU22" s="179" t="s">
        <v>168</v>
      </c>
      <c r="MBV22" s="179" t="s">
        <v>168</v>
      </c>
      <c r="MBW22" s="179" t="s">
        <v>168</v>
      </c>
      <c r="MBX22" s="179" t="s">
        <v>168</v>
      </c>
      <c r="MBY22" s="179" t="s">
        <v>168</v>
      </c>
      <c r="MBZ22" s="179" t="s">
        <v>168</v>
      </c>
      <c r="MCA22" s="179" t="s">
        <v>168</v>
      </c>
      <c r="MCB22" s="179" t="s">
        <v>168</v>
      </c>
      <c r="MCC22" s="179" t="s">
        <v>168</v>
      </c>
      <c r="MCD22" s="179" t="s">
        <v>168</v>
      </c>
      <c r="MCE22" s="179" t="s">
        <v>168</v>
      </c>
      <c r="MCF22" s="179" t="s">
        <v>168</v>
      </c>
      <c r="MCG22" s="179" t="s">
        <v>168</v>
      </c>
      <c r="MCH22" s="179" t="s">
        <v>168</v>
      </c>
      <c r="MCI22" s="179" t="s">
        <v>168</v>
      </c>
      <c r="MCJ22" s="179" t="s">
        <v>168</v>
      </c>
      <c r="MCK22" s="179" t="s">
        <v>168</v>
      </c>
      <c r="MCL22" s="179" t="s">
        <v>168</v>
      </c>
      <c r="MCM22" s="179" t="s">
        <v>168</v>
      </c>
      <c r="MCN22" s="179" t="s">
        <v>168</v>
      </c>
      <c r="MCO22" s="179" t="s">
        <v>168</v>
      </c>
      <c r="MCP22" s="179" t="s">
        <v>168</v>
      </c>
      <c r="MCQ22" s="179" t="s">
        <v>168</v>
      </c>
      <c r="MCR22" s="179" t="s">
        <v>168</v>
      </c>
      <c r="MCS22" s="179" t="s">
        <v>168</v>
      </c>
      <c r="MCT22" s="179" t="s">
        <v>168</v>
      </c>
      <c r="MCU22" s="179" t="s">
        <v>168</v>
      </c>
      <c r="MCV22" s="179" t="s">
        <v>168</v>
      </c>
      <c r="MCW22" s="179" t="s">
        <v>168</v>
      </c>
      <c r="MCX22" s="179" t="s">
        <v>168</v>
      </c>
      <c r="MCY22" s="179" t="s">
        <v>168</v>
      </c>
      <c r="MCZ22" s="179" t="s">
        <v>168</v>
      </c>
      <c r="MDA22" s="179" t="s">
        <v>168</v>
      </c>
      <c r="MDB22" s="179" t="s">
        <v>168</v>
      </c>
      <c r="MDC22" s="179" t="s">
        <v>168</v>
      </c>
      <c r="MDD22" s="179" t="s">
        <v>168</v>
      </c>
      <c r="MDE22" s="179" t="s">
        <v>168</v>
      </c>
      <c r="MDF22" s="179" t="s">
        <v>168</v>
      </c>
      <c r="MDG22" s="179" t="s">
        <v>168</v>
      </c>
      <c r="MDH22" s="179" t="s">
        <v>168</v>
      </c>
      <c r="MDI22" s="179" t="s">
        <v>168</v>
      </c>
      <c r="MDJ22" s="179" t="s">
        <v>168</v>
      </c>
      <c r="MDK22" s="179" t="s">
        <v>168</v>
      </c>
      <c r="MDL22" s="179" t="s">
        <v>168</v>
      </c>
      <c r="MDM22" s="179" t="s">
        <v>168</v>
      </c>
      <c r="MDN22" s="179" t="s">
        <v>168</v>
      </c>
      <c r="MDO22" s="179" t="s">
        <v>168</v>
      </c>
      <c r="MDP22" s="179" t="s">
        <v>168</v>
      </c>
      <c r="MDQ22" s="179" t="s">
        <v>168</v>
      </c>
      <c r="MDR22" s="179" t="s">
        <v>168</v>
      </c>
      <c r="MDS22" s="179" t="s">
        <v>168</v>
      </c>
      <c r="MDT22" s="179" t="s">
        <v>168</v>
      </c>
      <c r="MDU22" s="179" t="s">
        <v>168</v>
      </c>
      <c r="MDV22" s="179" t="s">
        <v>168</v>
      </c>
      <c r="MDW22" s="179" t="s">
        <v>168</v>
      </c>
      <c r="MDX22" s="179" t="s">
        <v>168</v>
      </c>
      <c r="MDY22" s="179" t="s">
        <v>168</v>
      </c>
      <c r="MDZ22" s="179" t="s">
        <v>168</v>
      </c>
      <c r="MEA22" s="179" t="s">
        <v>168</v>
      </c>
      <c r="MEB22" s="179" t="s">
        <v>168</v>
      </c>
      <c r="MEC22" s="179" t="s">
        <v>168</v>
      </c>
      <c r="MED22" s="179" t="s">
        <v>168</v>
      </c>
      <c r="MEE22" s="179" t="s">
        <v>168</v>
      </c>
      <c r="MEF22" s="179" t="s">
        <v>168</v>
      </c>
      <c r="MEG22" s="179" t="s">
        <v>168</v>
      </c>
      <c r="MEH22" s="179" t="s">
        <v>168</v>
      </c>
      <c r="MEI22" s="179" t="s">
        <v>168</v>
      </c>
      <c r="MEJ22" s="179" t="s">
        <v>168</v>
      </c>
      <c r="MEK22" s="179" t="s">
        <v>168</v>
      </c>
      <c r="MEL22" s="179" t="s">
        <v>168</v>
      </c>
      <c r="MEM22" s="179" t="s">
        <v>168</v>
      </c>
      <c r="MEN22" s="179" t="s">
        <v>168</v>
      </c>
      <c r="MEO22" s="179" t="s">
        <v>168</v>
      </c>
      <c r="MEP22" s="179" t="s">
        <v>168</v>
      </c>
      <c r="MEQ22" s="179" t="s">
        <v>168</v>
      </c>
      <c r="MER22" s="179" t="s">
        <v>168</v>
      </c>
      <c r="MES22" s="179" t="s">
        <v>168</v>
      </c>
      <c r="MET22" s="179" t="s">
        <v>168</v>
      </c>
      <c r="MEU22" s="179" t="s">
        <v>168</v>
      </c>
      <c r="MEV22" s="179" t="s">
        <v>168</v>
      </c>
      <c r="MEW22" s="179" t="s">
        <v>168</v>
      </c>
      <c r="MEX22" s="179" t="s">
        <v>168</v>
      </c>
      <c r="MEY22" s="179" t="s">
        <v>168</v>
      </c>
      <c r="MEZ22" s="179" t="s">
        <v>168</v>
      </c>
      <c r="MFA22" s="179" t="s">
        <v>168</v>
      </c>
      <c r="MFB22" s="179" t="s">
        <v>168</v>
      </c>
      <c r="MFC22" s="179" t="s">
        <v>168</v>
      </c>
      <c r="MFD22" s="179" t="s">
        <v>168</v>
      </c>
      <c r="MFE22" s="179" t="s">
        <v>168</v>
      </c>
      <c r="MFF22" s="179" t="s">
        <v>168</v>
      </c>
      <c r="MFG22" s="179" t="s">
        <v>168</v>
      </c>
      <c r="MFH22" s="179" t="s">
        <v>168</v>
      </c>
      <c r="MFI22" s="179" t="s">
        <v>168</v>
      </c>
      <c r="MFJ22" s="179" t="s">
        <v>168</v>
      </c>
      <c r="MFK22" s="179" t="s">
        <v>168</v>
      </c>
      <c r="MFL22" s="179" t="s">
        <v>168</v>
      </c>
      <c r="MFM22" s="179" t="s">
        <v>168</v>
      </c>
      <c r="MFN22" s="179" t="s">
        <v>168</v>
      </c>
      <c r="MFO22" s="179" t="s">
        <v>168</v>
      </c>
      <c r="MFP22" s="179" t="s">
        <v>168</v>
      </c>
      <c r="MFQ22" s="179" t="s">
        <v>168</v>
      </c>
      <c r="MFR22" s="179" t="s">
        <v>168</v>
      </c>
      <c r="MFS22" s="179" t="s">
        <v>168</v>
      </c>
      <c r="MFT22" s="179" t="s">
        <v>168</v>
      </c>
      <c r="MFU22" s="179" t="s">
        <v>168</v>
      </c>
      <c r="MFV22" s="179" t="s">
        <v>168</v>
      </c>
      <c r="MFW22" s="179" t="s">
        <v>168</v>
      </c>
      <c r="MFX22" s="179" t="s">
        <v>168</v>
      </c>
      <c r="MFY22" s="179" t="s">
        <v>168</v>
      </c>
      <c r="MFZ22" s="179" t="s">
        <v>168</v>
      </c>
      <c r="MGA22" s="179" t="s">
        <v>168</v>
      </c>
      <c r="MGB22" s="179" t="s">
        <v>168</v>
      </c>
      <c r="MGC22" s="179" t="s">
        <v>168</v>
      </c>
      <c r="MGD22" s="179" t="s">
        <v>168</v>
      </c>
      <c r="MGE22" s="179" t="s">
        <v>168</v>
      </c>
      <c r="MGF22" s="179" t="s">
        <v>168</v>
      </c>
      <c r="MGG22" s="179" t="s">
        <v>168</v>
      </c>
      <c r="MGH22" s="179" t="s">
        <v>168</v>
      </c>
      <c r="MGI22" s="179" t="s">
        <v>168</v>
      </c>
      <c r="MGJ22" s="179" t="s">
        <v>168</v>
      </c>
      <c r="MGK22" s="179" t="s">
        <v>168</v>
      </c>
      <c r="MGL22" s="179" t="s">
        <v>168</v>
      </c>
      <c r="MGM22" s="179" t="s">
        <v>168</v>
      </c>
      <c r="MGN22" s="179" t="s">
        <v>168</v>
      </c>
      <c r="MGO22" s="179" t="s">
        <v>168</v>
      </c>
      <c r="MGP22" s="179" t="s">
        <v>168</v>
      </c>
      <c r="MGQ22" s="179" t="s">
        <v>168</v>
      </c>
      <c r="MGR22" s="179" t="s">
        <v>168</v>
      </c>
      <c r="MGS22" s="179" t="s">
        <v>168</v>
      </c>
      <c r="MGT22" s="179" t="s">
        <v>168</v>
      </c>
      <c r="MGU22" s="179" t="s">
        <v>168</v>
      </c>
      <c r="MGV22" s="179" t="s">
        <v>168</v>
      </c>
      <c r="MGW22" s="179" t="s">
        <v>168</v>
      </c>
      <c r="MGX22" s="179" t="s">
        <v>168</v>
      </c>
      <c r="MGY22" s="179" t="s">
        <v>168</v>
      </c>
      <c r="MGZ22" s="179" t="s">
        <v>168</v>
      </c>
      <c r="MHA22" s="179" t="s">
        <v>168</v>
      </c>
      <c r="MHB22" s="179" t="s">
        <v>168</v>
      </c>
      <c r="MHC22" s="179" t="s">
        <v>168</v>
      </c>
      <c r="MHD22" s="179" t="s">
        <v>168</v>
      </c>
      <c r="MHE22" s="179" t="s">
        <v>168</v>
      </c>
      <c r="MHF22" s="179" t="s">
        <v>168</v>
      </c>
      <c r="MHG22" s="179" t="s">
        <v>168</v>
      </c>
      <c r="MHH22" s="179" t="s">
        <v>168</v>
      </c>
      <c r="MHI22" s="179" t="s">
        <v>168</v>
      </c>
      <c r="MHJ22" s="179" t="s">
        <v>168</v>
      </c>
      <c r="MHK22" s="179" t="s">
        <v>168</v>
      </c>
      <c r="MHL22" s="179" t="s">
        <v>168</v>
      </c>
      <c r="MHM22" s="179" t="s">
        <v>168</v>
      </c>
      <c r="MHN22" s="179" t="s">
        <v>168</v>
      </c>
      <c r="MHO22" s="179" t="s">
        <v>168</v>
      </c>
      <c r="MHP22" s="179" t="s">
        <v>168</v>
      </c>
      <c r="MHQ22" s="179" t="s">
        <v>168</v>
      </c>
      <c r="MHR22" s="179" t="s">
        <v>168</v>
      </c>
      <c r="MHS22" s="179" t="s">
        <v>168</v>
      </c>
      <c r="MHT22" s="179" t="s">
        <v>168</v>
      </c>
      <c r="MHU22" s="179" t="s">
        <v>168</v>
      </c>
      <c r="MHV22" s="179" t="s">
        <v>168</v>
      </c>
      <c r="MHW22" s="179" t="s">
        <v>168</v>
      </c>
      <c r="MHX22" s="179" t="s">
        <v>168</v>
      </c>
      <c r="MHY22" s="179" t="s">
        <v>168</v>
      </c>
      <c r="MHZ22" s="179" t="s">
        <v>168</v>
      </c>
      <c r="MIA22" s="179" t="s">
        <v>168</v>
      </c>
      <c r="MIB22" s="179" t="s">
        <v>168</v>
      </c>
      <c r="MIC22" s="179" t="s">
        <v>168</v>
      </c>
      <c r="MID22" s="179" t="s">
        <v>168</v>
      </c>
      <c r="MIE22" s="179" t="s">
        <v>168</v>
      </c>
      <c r="MIF22" s="179" t="s">
        <v>168</v>
      </c>
      <c r="MIG22" s="179" t="s">
        <v>168</v>
      </c>
      <c r="MIH22" s="179" t="s">
        <v>168</v>
      </c>
      <c r="MII22" s="179" t="s">
        <v>168</v>
      </c>
      <c r="MIJ22" s="179" t="s">
        <v>168</v>
      </c>
      <c r="MIK22" s="179" t="s">
        <v>168</v>
      </c>
      <c r="MIL22" s="179" t="s">
        <v>168</v>
      </c>
      <c r="MIM22" s="179" t="s">
        <v>168</v>
      </c>
      <c r="MIN22" s="179" t="s">
        <v>168</v>
      </c>
      <c r="MIO22" s="179" t="s">
        <v>168</v>
      </c>
      <c r="MIP22" s="179" t="s">
        <v>168</v>
      </c>
      <c r="MIQ22" s="179" t="s">
        <v>168</v>
      </c>
      <c r="MIR22" s="179" t="s">
        <v>168</v>
      </c>
      <c r="MIS22" s="179" t="s">
        <v>168</v>
      </c>
      <c r="MIT22" s="179" t="s">
        <v>168</v>
      </c>
      <c r="MIU22" s="179" t="s">
        <v>168</v>
      </c>
      <c r="MIV22" s="179" t="s">
        <v>168</v>
      </c>
      <c r="MIW22" s="179" t="s">
        <v>168</v>
      </c>
      <c r="MIX22" s="179" t="s">
        <v>168</v>
      </c>
      <c r="MIY22" s="179" t="s">
        <v>168</v>
      </c>
      <c r="MIZ22" s="179" t="s">
        <v>168</v>
      </c>
      <c r="MJA22" s="179" t="s">
        <v>168</v>
      </c>
      <c r="MJB22" s="179" t="s">
        <v>168</v>
      </c>
      <c r="MJC22" s="179" t="s">
        <v>168</v>
      </c>
      <c r="MJD22" s="179" t="s">
        <v>168</v>
      </c>
      <c r="MJE22" s="179" t="s">
        <v>168</v>
      </c>
      <c r="MJF22" s="179" t="s">
        <v>168</v>
      </c>
      <c r="MJG22" s="179" t="s">
        <v>168</v>
      </c>
      <c r="MJH22" s="179" t="s">
        <v>168</v>
      </c>
      <c r="MJI22" s="179" t="s">
        <v>168</v>
      </c>
      <c r="MJJ22" s="179" t="s">
        <v>168</v>
      </c>
      <c r="MJK22" s="179" t="s">
        <v>168</v>
      </c>
      <c r="MJL22" s="179" t="s">
        <v>168</v>
      </c>
      <c r="MJM22" s="179" t="s">
        <v>168</v>
      </c>
      <c r="MJN22" s="179" t="s">
        <v>168</v>
      </c>
      <c r="MJO22" s="179" t="s">
        <v>168</v>
      </c>
      <c r="MJP22" s="179" t="s">
        <v>168</v>
      </c>
      <c r="MJQ22" s="179" t="s">
        <v>168</v>
      </c>
      <c r="MJR22" s="179" t="s">
        <v>168</v>
      </c>
      <c r="MJS22" s="179" t="s">
        <v>168</v>
      </c>
      <c r="MJT22" s="179" t="s">
        <v>168</v>
      </c>
      <c r="MJU22" s="179" t="s">
        <v>168</v>
      </c>
      <c r="MJV22" s="179" t="s">
        <v>168</v>
      </c>
      <c r="MJW22" s="179" t="s">
        <v>168</v>
      </c>
      <c r="MJX22" s="179" t="s">
        <v>168</v>
      </c>
      <c r="MJY22" s="179" t="s">
        <v>168</v>
      </c>
      <c r="MJZ22" s="179" t="s">
        <v>168</v>
      </c>
      <c r="MKA22" s="179" t="s">
        <v>168</v>
      </c>
      <c r="MKB22" s="179" t="s">
        <v>168</v>
      </c>
      <c r="MKC22" s="179" t="s">
        <v>168</v>
      </c>
      <c r="MKD22" s="179" t="s">
        <v>168</v>
      </c>
      <c r="MKE22" s="179" t="s">
        <v>168</v>
      </c>
      <c r="MKF22" s="179" t="s">
        <v>168</v>
      </c>
      <c r="MKG22" s="179" t="s">
        <v>168</v>
      </c>
      <c r="MKH22" s="179" t="s">
        <v>168</v>
      </c>
      <c r="MKI22" s="179" t="s">
        <v>168</v>
      </c>
      <c r="MKJ22" s="179" t="s">
        <v>168</v>
      </c>
      <c r="MKK22" s="179" t="s">
        <v>168</v>
      </c>
      <c r="MKL22" s="179" t="s">
        <v>168</v>
      </c>
      <c r="MKM22" s="179" t="s">
        <v>168</v>
      </c>
      <c r="MKN22" s="179" t="s">
        <v>168</v>
      </c>
      <c r="MKO22" s="179" t="s">
        <v>168</v>
      </c>
      <c r="MKP22" s="179" t="s">
        <v>168</v>
      </c>
      <c r="MKQ22" s="179" t="s">
        <v>168</v>
      </c>
      <c r="MKR22" s="179" t="s">
        <v>168</v>
      </c>
      <c r="MKS22" s="179" t="s">
        <v>168</v>
      </c>
      <c r="MKT22" s="179" t="s">
        <v>168</v>
      </c>
      <c r="MKU22" s="179" t="s">
        <v>168</v>
      </c>
      <c r="MKV22" s="179" t="s">
        <v>168</v>
      </c>
      <c r="MKW22" s="179" t="s">
        <v>168</v>
      </c>
      <c r="MKX22" s="179" t="s">
        <v>168</v>
      </c>
      <c r="MKY22" s="179" t="s">
        <v>168</v>
      </c>
      <c r="MKZ22" s="179" t="s">
        <v>168</v>
      </c>
      <c r="MLA22" s="179" t="s">
        <v>168</v>
      </c>
      <c r="MLB22" s="179" t="s">
        <v>168</v>
      </c>
      <c r="MLC22" s="179" t="s">
        <v>168</v>
      </c>
      <c r="MLD22" s="179" t="s">
        <v>168</v>
      </c>
      <c r="MLE22" s="179" t="s">
        <v>168</v>
      </c>
      <c r="MLF22" s="179" t="s">
        <v>168</v>
      </c>
      <c r="MLG22" s="179" t="s">
        <v>168</v>
      </c>
      <c r="MLH22" s="179" t="s">
        <v>168</v>
      </c>
      <c r="MLI22" s="179" t="s">
        <v>168</v>
      </c>
      <c r="MLJ22" s="179" t="s">
        <v>168</v>
      </c>
      <c r="MLK22" s="179" t="s">
        <v>168</v>
      </c>
      <c r="MLL22" s="179" t="s">
        <v>168</v>
      </c>
      <c r="MLM22" s="179" t="s">
        <v>168</v>
      </c>
      <c r="MLN22" s="179" t="s">
        <v>168</v>
      </c>
      <c r="MLO22" s="179" t="s">
        <v>168</v>
      </c>
      <c r="MLP22" s="179" t="s">
        <v>168</v>
      </c>
      <c r="MLQ22" s="179" t="s">
        <v>168</v>
      </c>
      <c r="MLR22" s="179" t="s">
        <v>168</v>
      </c>
      <c r="MLS22" s="179" t="s">
        <v>168</v>
      </c>
      <c r="MLT22" s="179" t="s">
        <v>168</v>
      </c>
      <c r="MLU22" s="179" t="s">
        <v>168</v>
      </c>
      <c r="MLV22" s="179" t="s">
        <v>168</v>
      </c>
      <c r="MLW22" s="179" t="s">
        <v>168</v>
      </c>
      <c r="MLX22" s="179" t="s">
        <v>168</v>
      </c>
      <c r="MLY22" s="179" t="s">
        <v>168</v>
      </c>
      <c r="MLZ22" s="179" t="s">
        <v>168</v>
      </c>
      <c r="MMA22" s="179" t="s">
        <v>168</v>
      </c>
      <c r="MMB22" s="179" t="s">
        <v>168</v>
      </c>
      <c r="MMC22" s="179" t="s">
        <v>168</v>
      </c>
      <c r="MMD22" s="179" t="s">
        <v>168</v>
      </c>
      <c r="MME22" s="179" t="s">
        <v>168</v>
      </c>
      <c r="MMF22" s="179" t="s">
        <v>168</v>
      </c>
      <c r="MMG22" s="179" t="s">
        <v>168</v>
      </c>
      <c r="MMH22" s="179" t="s">
        <v>168</v>
      </c>
      <c r="MMI22" s="179" t="s">
        <v>168</v>
      </c>
      <c r="MMJ22" s="179" t="s">
        <v>168</v>
      </c>
      <c r="MMK22" s="179" t="s">
        <v>168</v>
      </c>
      <c r="MML22" s="179" t="s">
        <v>168</v>
      </c>
      <c r="MMM22" s="179" t="s">
        <v>168</v>
      </c>
      <c r="MMN22" s="179" t="s">
        <v>168</v>
      </c>
      <c r="MMO22" s="179" t="s">
        <v>168</v>
      </c>
      <c r="MMP22" s="179" t="s">
        <v>168</v>
      </c>
      <c r="MMQ22" s="179" t="s">
        <v>168</v>
      </c>
      <c r="MMR22" s="179" t="s">
        <v>168</v>
      </c>
      <c r="MMS22" s="179" t="s">
        <v>168</v>
      </c>
      <c r="MMT22" s="179" t="s">
        <v>168</v>
      </c>
      <c r="MMU22" s="179" t="s">
        <v>168</v>
      </c>
      <c r="MMV22" s="179" t="s">
        <v>168</v>
      </c>
      <c r="MMW22" s="179" t="s">
        <v>168</v>
      </c>
      <c r="MMX22" s="179" t="s">
        <v>168</v>
      </c>
      <c r="MMY22" s="179" t="s">
        <v>168</v>
      </c>
      <c r="MMZ22" s="179" t="s">
        <v>168</v>
      </c>
      <c r="MNA22" s="179" t="s">
        <v>168</v>
      </c>
      <c r="MNB22" s="179" t="s">
        <v>168</v>
      </c>
      <c r="MNC22" s="179" t="s">
        <v>168</v>
      </c>
      <c r="MND22" s="179" t="s">
        <v>168</v>
      </c>
      <c r="MNE22" s="179" t="s">
        <v>168</v>
      </c>
      <c r="MNF22" s="179" t="s">
        <v>168</v>
      </c>
      <c r="MNG22" s="179" t="s">
        <v>168</v>
      </c>
      <c r="MNH22" s="179" t="s">
        <v>168</v>
      </c>
      <c r="MNI22" s="179" t="s">
        <v>168</v>
      </c>
      <c r="MNJ22" s="179" t="s">
        <v>168</v>
      </c>
      <c r="MNK22" s="179" t="s">
        <v>168</v>
      </c>
      <c r="MNL22" s="179" t="s">
        <v>168</v>
      </c>
      <c r="MNM22" s="179" t="s">
        <v>168</v>
      </c>
      <c r="MNN22" s="179" t="s">
        <v>168</v>
      </c>
      <c r="MNO22" s="179" t="s">
        <v>168</v>
      </c>
      <c r="MNP22" s="179" t="s">
        <v>168</v>
      </c>
      <c r="MNQ22" s="179" t="s">
        <v>168</v>
      </c>
      <c r="MNR22" s="179" t="s">
        <v>168</v>
      </c>
      <c r="MNS22" s="179" t="s">
        <v>168</v>
      </c>
      <c r="MNT22" s="179" t="s">
        <v>168</v>
      </c>
      <c r="MNU22" s="179" t="s">
        <v>168</v>
      </c>
      <c r="MNV22" s="179" t="s">
        <v>168</v>
      </c>
      <c r="MNW22" s="179" t="s">
        <v>168</v>
      </c>
      <c r="MNX22" s="179" t="s">
        <v>168</v>
      </c>
      <c r="MNY22" s="179" t="s">
        <v>168</v>
      </c>
      <c r="MNZ22" s="179" t="s">
        <v>168</v>
      </c>
      <c r="MOA22" s="179" t="s">
        <v>168</v>
      </c>
      <c r="MOB22" s="179" t="s">
        <v>168</v>
      </c>
      <c r="MOC22" s="179" t="s">
        <v>168</v>
      </c>
      <c r="MOD22" s="179" t="s">
        <v>168</v>
      </c>
      <c r="MOE22" s="179" t="s">
        <v>168</v>
      </c>
      <c r="MOF22" s="179" t="s">
        <v>168</v>
      </c>
      <c r="MOG22" s="179" t="s">
        <v>168</v>
      </c>
      <c r="MOH22" s="179" t="s">
        <v>168</v>
      </c>
      <c r="MOI22" s="179" t="s">
        <v>168</v>
      </c>
      <c r="MOJ22" s="179" t="s">
        <v>168</v>
      </c>
      <c r="MOK22" s="179" t="s">
        <v>168</v>
      </c>
      <c r="MOL22" s="179" t="s">
        <v>168</v>
      </c>
      <c r="MOM22" s="179" t="s">
        <v>168</v>
      </c>
      <c r="MON22" s="179" t="s">
        <v>168</v>
      </c>
      <c r="MOO22" s="179" t="s">
        <v>168</v>
      </c>
      <c r="MOP22" s="179" t="s">
        <v>168</v>
      </c>
      <c r="MOQ22" s="179" t="s">
        <v>168</v>
      </c>
      <c r="MOR22" s="179" t="s">
        <v>168</v>
      </c>
      <c r="MOS22" s="179" t="s">
        <v>168</v>
      </c>
      <c r="MOT22" s="179" t="s">
        <v>168</v>
      </c>
      <c r="MOU22" s="179" t="s">
        <v>168</v>
      </c>
      <c r="MOV22" s="179" t="s">
        <v>168</v>
      </c>
      <c r="MOW22" s="179" t="s">
        <v>168</v>
      </c>
      <c r="MOX22" s="179" t="s">
        <v>168</v>
      </c>
      <c r="MOY22" s="179" t="s">
        <v>168</v>
      </c>
      <c r="MOZ22" s="179" t="s">
        <v>168</v>
      </c>
      <c r="MPA22" s="179" t="s">
        <v>168</v>
      </c>
      <c r="MPB22" s="179" t="s">
        <v>168</v>
      </c>
      <c r="MPC22" s="179" t="s">
        <v>168</v>
      </c>
      <c r="MPD22" s="179" t="s">
        <v>168</v>
      </c>
      <c r="MPE22" s="179" t="s">
        <v>168</v>
      </c>
      <c r="MPF22" s="179" t="s">
        <v>168</v>
      </c>
      <c r="MPG22" s="179" t="s">
        <v>168</v>
      </c>
      <c r="MPH22" s="179" t="s">
        <v>168</v>
      </c>
      <c r="MPI22" s="179" t="s">
        <v>168</v>
      </c>
      <c r="MPJ22" s="179" t="s">
        <v>168</v>
      </c>
      <c r="MPK22" s="179" t="s">
        <v>168</v>
      </c>
      <c r="MPL22" s="179" t="s">
        <v>168</v>
      </c>
      <c r="MPM22" s="179" t="s">
        <v>168</v>
      </c>
      <c r="MPN22" s="179" t="s">
        <v>168</v>
      </c>
      <c r="MPO22" s="179" t="s">
        <v>168</v>
      </c>
      <c r="MPP22" s="179" t="s">
        <v>168</v>
      </c>
      <c r="MPQ22" s="179" t="s">
        <v>168</v>
      </c>
      <c r="MPR22" s="179" t="s">
        <v>168</v>
      </c>
      <c r="MPS22" s="179" t="s">
        <v>168</v>
      </c>
      <c r="MPT22" s="179" t="s">
        <v>168</v>
      </c>
      <c r="MPU22" s="179" t="s">
        <v>168</v>
      </c>
      <c r="MPV22" s="179" t="s">
        <v>168</v>
      </c>
      <c r="MPW22" s="179" t="s">
        <v>168</v>
      </c>
      <c r="MPX22" s="179" t="s">
        <v>168</v>
      </c>
      <c r="MPY22" s="179" t="s">
        <v>168</v>
      </c>
      <c r="MPZ22" s="179" t="s">
        <v>168</v>
      </c>
      <c r="MQA22" s="179" t="s">
        <v>168</v>
      </c>
      <c r="MQB22" s="179" t="s">
        <v>168</v>
      </c>
      <c r="MQC22" s="179" t="s">
        <v>168</v>
      </c>
      <c r="MQD22" s="179" t="s">
        <v>168</v>
      </c>
      <c r="MQE22" s="179" t="s">
        <v>168</v>
      </c>
      <c r="MQF22" s="179" t="s">
        <v>168</v>
      </c>
      <c r="MQG22" s="179" t="s">
        <v>168</v>
      </c>
      <c r="MQH22" s="179" t="s">
        <v>168</v>
      </c>
      <c r="MQI22" s="179" t="s">
        <v>168</v>
      </c>
      <c r="MQJ22" s="179" t="s">
        <v>168</v>
      </c>
      <c r="MQK22" s="179" t="s">
        <v>168</v>
      </c>
      <c r="MQL22" s="179" t="s">
        <v>168</v>
      </c>
      <c r="MQM22" s="179" t="s">
        <v>168</v>
      </c>
      <c r="MQN22" s="179" t="s">
        <v>168</v>
      </c>
      <c r="MQO22" s="179" t="s">
        <v>168</v>
      </c>
      <c r="MQP22" s="179" t="s">
        <v>168</v>
      </c>
      <c r="MQQ22" s="179" t="s">
        <v>168</v>
      </c>
      <c r="MQR22" s="179" t="s">
        <v>168</v>
      </c>
      <c r="MQS22" s="179" t="s">
        <v>168</v>
      </c>
      <c r="MQT22" s="179" t="s">
        <v>168</v>
      </c>
      <c r="MQU22" s="179" t="s">
        <v>168</v>
      </c>
      <c r="MQV22" s="179" t="s">
        <v>168</v>
      </c>
      <c r="MQW22" s="179" t="s">
        <v>168</v>
      </c>
      <c r="MQX22" s="179" t="s">
        <v>168</v>
      </c>
      <c r="MQY22" s="179" t="s">
        <v>168</v>
      </c>
      <c r="MQZ22" s="179" t="s">
        <v>168</v>
      </c>
      <c r="MRA22" s="179" t="s">
        <v>168</v>
      </c>
      <c r="MRB22" s="179" t="s">
        <v>168</v>
      </c>
      <c r="MRC22" s="179" t="s">
        <v>168</v>
      </c>
      <c r="MRD22" s="179" t="s">
        <v>168</v>
      </c>
      <c r="MRE22" s="179" t="s">
        <v>168</v>
      </c>
      <c r="MRF22" s="179" t="s">
        <v>168</v>
      </c>
      <c r="MRG22" s="179" t="s">
        <v>168</v>
      </c>
      <c r="MRH22" s="179" t="s">
        <v>168</v>
      </c>
      <c r="MRI22" s="179" t="s">
        <v>168</v>
      </c>
      <c r="MRJ22" s="179" t="s">
        <v>168</v>
      </c>
      <c r="MRK22" s="179" t="s">
        <v>168</v>
      </c>
      <c r="MRL22" s="179" t="s">
        <v>168</v>
      </c>
      <c r="MRM22" s="179" t="s">
        <v>168</v>
      </c>
      <c r="MRN22" s="179" t="s">
        <v>168</v>
      </c>
      <c r="MRO22" s="179" t="s">
        <v>168</v>
      </c>
      <c r="MRP22" s="179" t="s">
        <v>168</v>
      </c>
      <c r="MRQ22" s="179" t="s">
        <v>168</v>
      </c>
      <c r="MRR22" s="179" t="s">
        <v>168</v>
      </c>
      <c r="MRS22" s="179" t="s">
        <v>168</v>
      </c>
      <c r="MRT22" s="179" t="s">
        <v>168</v>
      </c>
      <c r="MRU22" s="179" t="s">
        <v>168</v>
      </c>
      <c r="MRV22" s="179" t="s">
        <v>168</v>
      </c>
      <c r="MRW22" s="179" t="s">
        <v>168</v>
      </c>
      <c r="MRX22" s="179" t="s">
        <v>168</v>
      </c>
      <c r="MRY22" s="179" t="s">
        <v>168</v>
      </c>
      <c r="MRZ22" s="179" t="s">
        <v>168</v>
      </c>
      <c r="MSA22" s="179" t="s">
        <v>168</v>
      </c>
      <c r="MSB22" s="179" t="s">
        <v>168</v>
      </c>
      <c r="MSC22" s="179" t="s">
        <v>168</v>
      </c>
      <c r="MSD22" s="179" t="s">
        <v>168</v>
      </c>
      <c r="MSE22" s="179" t="s">
        <v>168</v>
      </c>
      <c r="MSF22" s="179" t="s">
        <v>168</v>
      </c>
      <c r="MSG22" s="179" t="s">
        <v>168</v>
      </c>
      <c r="MSH22" s="179" t="s">
        <v>168</v>
      </c>
      <c r="MSI22" s="179" t="s">
        <v>168</v>
      </c>
      <c r="MSJ22" s="179" t="s">
        <v>168</v>
      </c>
      <c r="MSK22" s="179" t="s">
        <v>168</v>
      </c>
      <c r="MSL22" s="179" t="s">
        <v>168</v>
      </c>
      <c r="MSM22" s="179" t="s">
        <v>168</v>
      </c>
      <c r="MSN22" s="179" t="s">
        <v>168</v>
      </c>
      <c r="MSO22" s="179" t="s">
        <v>168</v>
      </c>
      <c r="MSP22" s="179" t="s">
        <v>168</v>
      </c>
      <c r="MSQ22" s="179" t="s">
        <v>168</v>
      </c>
      <c r="MSR22" s="179" t="s">
        <v>168</v>
      </c>
      <c r="MSS22" s="179" t="s">
        <v>168</v>
      </c>
      <c r="MST22" s="179" t="s">
        <v>168</v>
      </c>
      <c r="MSU22" s="179" t="s">
        <v>168</v>
      </c>
      <c r="MSV22" s="179" t="s">
        <v>168</v>
      </c>
      <c r="MSW22" s="179" t="s">
        <v>168</v>
      </c>
      <c r="MSX22" s="179" t="s">
        <v>168</v>
      </c>
      <c r="MSY22" s="179" t="s">
        <v>168</v>
      </c>
      <c r="MSZ22" s="179" t="s">
        <v>168</v>
      </c>
      <c r="MTA22" s="179" t="s">
        <v>168</v>
      </c>
      <c r="MTB22" s="179" t="s">
        <v>168</v>
      </c>
      <c r="MTC22" s="179" t="s">
        <v>168</v>
      </c>
      <c r="MTD22" s="179" t="s">
        <v>168</v>
      </c>
      <c r="MTE22" s="179" t="s">
        <v>168</v>
      </c>
      <c r="MTF22" s="179" t="s">
        <v>168</v>
      </c>
      <c r="MTG22" s="179" t="s">
        <v>168</v>
      </c>
      <c r="MTH22" s="179" t="s">
        <v>168</v>
      </c>
      <c r="MTI22" s="179" t="s">
        <v>168</v>
      </c>
      <c r="MTJ22" s="179" t="s">
        <v>168</v>
      </c>
      <c r="MTK22" s="179" t="s">
        <v>168</v>
      </c>
      <c r="MTL22" s="179" t="s">
        <v>168</v>
      </c>
      <c r="MTM22" s="179" t="s">
        <v>168</v>
      </c>
      <c r="MTN22" s="179" t="s">
        <v>168</v>
      </c>
      <c r="MTO22" s="179" t="s">
        <v>168</v>
      </c>
      <c r="MTP22" s="179" t="s">
        <v>168</v>
      </c>
      <c r="MTQ22" s="179" t="s">
        <v>168</v>
      </c>
      <c r="MTR22" s="179" t="s">
        <v>168</v>
      </c>
      <c r="MTS22" s="179" t="s">
        <v>168</v>
      </c>
      <c r="MTT22" s="179" t="s">
        <v>168</v>
      </c>
      <c r="MTU22" s="179" t="s">
        <v>168</v>
      </c>
      <c r="MTV22" s="179" t="s">
        <v>168</v>
      </c>
      <c r="MTW22" s="179" t="s">
        <v>168</v>
      </c>
      <c r="MTX22" s="179" t="s">
        <v>168</v>
      </c>
      <c r="MTY22" s="179" t="s">
        <v>168</v>
      </c>
      <c r="MTZ22" s="179" t="s">
        <v>168</v>
      </c>
      <c r="MUA22" s="179" t="s">
        <v>168</v>
      </c>
      <c r="MUB22" s="179" t="s">
        <v>168</v>
      </c>
      <c r="MUC22" s="179" t="s">
        <v>168</v>
      </c>
      <c r="MUD22" s="179" t="s">
        <v>168</v>
      </c>
      <c r="MUE22" s="179" t="s">
        <v>168</v>
      </c>
      <c r="MUF22" s="179" t="s">
        <v>168</v>
      </c>
      <c r="MUG22" s="179" t="s">
        <v>168</v>
      </c>
      <c r="MUH22" s="179" t="s">
        <v>168</v>
      </c>
      <c r="MUI22" s="179" t="s">
        <v>168</v>
      </c>
      <c r="MUJ22" s="179" t="s">
        <v>168</v>
      </c>
      <c r="MUK22" s="179" t="s">
        <v>168</v>
      </c>
      <c r="MUL22" s="179" t="s">
        <v>168</v>
      </c>
      <c r="MUM22" s="179" t="s">
        <v>168</v>
      </c>
      <c r="MUN22" s="179" t="s">
        <v>168</v>
      </c>
      <c r="MUO22" s="179" t="s">
        <v>168</v>
      </c>
      <c r="MUP22" s="179" t="s">
        <v>168</v>
      </c>
      <c r="MUQ22" s="179" t="s">
        <v>168</v>
      </c>
      <c r="MUR22" s="179" t="s">
        <v>168</v>
      </c>
      <c r="MUS22" s="179" t="s">
        <v>168</v>
      </c>
      <c r="MUT22" s="179" t="s">
        <v>168</v>
      </c>
      <c r="MUU22" s="179" t="s">
        <v>168</v>
      </c>
      <c r="MUV22" s="179" t="s">
        <v>168</v>
      </c>
      <c r="MUW22" s="179" t="s">
        <v>168</v>
      </c>
      <c r="MUX22" s="179" t="s">
        <v>168</v>
      </c>
      <c r="MUY22" s="179" t="s">
        <v>168</v>
      </c>
      <c r="MUZ22" s="179" t="s">
        <v>168</v>
      </c>
      <c r="MVA22" s="179" t="s">
        <v>168</v>
      </c>
      <c r="MVB22" s="179" t="s">
        <v>168</v>
      </c>
      <c r="MVC22" s="179" t="s">
        <v>168</v>
      </c>
      <c r="MVD22" s="179" t="s">
        <v>168</v>
      </c>
      <c r="MVE22" s="179" t="s">
        <v>168</v>
      </c>
      <c r="MVF22" s="179" t="s">
        <v>168</v>
      </c>
      <c r="MVG22" s="179" t="s">
        <v>168</v>
      </c>
      <c r="MVH22" s="179" t="s">
        <v>168</v>
      </c>
      <c r="MVI22" s="179" t="s">
        <v>168</v>
      </c>
      <c r="MVJ22" s="179" t="s">
        <v>168</v>
      </c>
      <c r="MVK22" s="179" t="s">
        <v>168</v>
      </c>
      <c r="MVL22" s="179" t="s">
        <v>168</v>
      </c>
      <c r="MVM22" s="179" t="s">
        <v>168</v>
      </c>
      <c r="MVN22" s="179" t="s">
        <v>168</v>
      </c>
      <c r="MVO22" s="179" t="s">
        <v>168</v>
      </c>
      <c r="MVP22" s="179" t="s">
        <v>168</v>
      </c>
      <c r="MVQ22" s="179" t="s">
        <v>168</v>
      </c>
      <c r="MVR22" s="179" t="s">
        <v>168</v>
      </c>
      <c r="MVS22" s="179" t="s">
        <v>168</v>
      </c>
      <c r="MVT22" s="179" t="s">
        <v>168</v>
      </c>
      <c r="MVU22" s="179" t="s">
        <v>168</v>
      </c>
      <c r="MVV22" s="179" t="s">
        <v>168</v>
      </c>
      <c r="MVW22" s="179" t="s">
        <v>168</v>
      </c>
      <c r="MVX22" s="179" t="s">
        <v>168</v>
      </c>
      <c r="MVY22" s="179" t="s">
        <v>168</v>
      </c>
      <c r="MVZ22" s="179" t="s">
        <v>168</v>
      </c>
      <c r="MWA22" s="179" t="s">
        <v>168</v>
      </c>
      <c r="MWB22" s="179" t="s">
        <v>168</v>
      </c>
      <c r="MWC22" s="179" t="s">
        <v>168</v>
      </c>
      <c r="MWD22" s="179" t="s">
        <v>168</v>
      </c>
      <c r="MWE22" s="179" t="s">
        <v>168</v>
      </c>
      <c r="MWF22" s="179" t="s">
        <v>168</v>
      </c>
      <c r="MWG22" s="179" t="s">
        <v>168</v>
      </c>
      <c r="MWH22" s="179" t="s">
        <v>168</v>
      </c>
      <c r="MWI22" s="179" t="s">
        <v>168</v>
      </c>
      <c r="MWJ22" s="179" t="s">
        <v>168</v>
      </c>
      <c r="MWK22" s="179" t="s">
        <v>168</v>
      </c>
      <c r="MWL22" s="179" t="s">
        <v>168</v>
      </c>
      <c r="MWM22" s="179" t="s">
        <v>168</v>
      </c>
      <c r="MWN22" s="179" t="s">
        <v>168</v>
      </c>
      <c r="MWO22" s="179" t="s">
        <v>168</v>
      </c>
      <c r="MWP22" s="179" t="s">
        <v>168</v>
      </c>
      <c r="MWQ22" s="179" t="s">
        <v>168</v>
      </c>
      <c r="MWR22" s="179" t="s">
        <v>168</v>
      </c>
      <c r="MWS22" s="179" t="s">
        <v>168</v>
      </c>
      <c r="MWT22" s="179" t="s">
        <v>168</v>
      </c>
      <c r="MWU22" s="179" t="s">
        <v>168</v>
      </c>
      <c r="MWV22" s="179" t="s">
        <v>168</v>
      </c>
      <c r="MWW22" s="179" t="s">
        <v>168</v>
      </c>
      <c r="MWX22" s="179" t="s">
        <v>168</v>
      </c>
      <c r="MWY22" s="179" t="s">
        <v>168</v>
      </c>
      <c r="MWZ22" s="179" t="s">
        <v>168</v>
      </c>
      <c r="MXA22" s="179" t="s">
        <v>168</v>
      </c>
      <c r="MXB22" s="179" t="s">
        <v>168</v>
      </c>
      <c r="MXC22" s="179" t="s">
        <v>168</v>
      </c>
      <c r="MXD22" s="179" t="s">
        <v>168</v>
      </c>
      <c r="MXE22" s="179" t="s">
        <v>168</v>
      </c>
      <c r="MXF22" s="179" t="s">
        <v>168</v>
      </c>
      <c r="MXG22" s="179" t="s">
        <v>168</v>
      </c>
      <c r="MXH22" s="179" t="s">
        <v>168</v>
      </c>
      <c r="MXI22" s="179" t="s">
        <v>168</v>
      </c>
      <c r="MXJ22" s="179" t="s">
        <v>168</v>
      </c>
      <c r="MXK22" s="179" t="s">
        <v>168</v>
      </c>
      <c r="MXL22" s="179" t="s">
        <v>168</v>
      </c>
      <c r="MXM22" s="179" t="s">
        <v>168</v>
      </c>
      <c r="MXN22" s="179" t="s">
        <v>168</v>
      </c>
      <c r="MXO22" s="179" t="s">
        <v>168</v>
      </c>
      <c r="MXP22" s="179" t="s">
        <v>168</v>
      </c>
      <c r="MXQ22" s="179" t="s">
        <v>168</v>
      </c>
      <c r="MXR22" s="179" t="s">
        <v>168</v>
      </c>
      <c r="MXS22" s="179" t="s">
        <v>168</v>
      </c>
      <c r="MXT22" s="179" t="s">
        <v>168</v>
      </c>
      <c r="MXU22" s="179" t="s">
        <v>168</v>
      </c>
      <c r="MXV22" s="179" t="s">
        <v>168</v>
      </c>
      <c r="MXW22" s="179" t="s">
        <v>168</v>
      </c>
      <c r="MXX22" s="179" t="s">
        <v>168</v>
      </c>
      <c r="MXY22" s="179" t="s">
        <v>168</v>
      </c>
      <c r="MXZ22" s="179" t="s">
        <v>168</v>
      </c>
      <c r="MYA22" s="179" t="s">
        <v>168</v>
      </c>
      <c r="MYB22" s="179" t="s">
        <v>168</v>
      </c>
      <c r="MYC22" s="179" t="s">
        <v>168</v>
      </c>
      <c r="MYD22" s="179" t="s">
        <v>168</v>
      </c>
      <c r="MYE22" s="179" t="s">
        <v>168</v>
      </c>
      <c r="MYF22" s="179" t="s">
        <v>168</v>
      </c>
      <c r="MYG22" s="179" t="s">
        <v>168</v>
      </c>
      <c r="MYH22" s="179" t="s">
        <v>168</v>
      </c>
      <c r="MYI22" s="179" t="s">
        <v>168</v>
      </c>
      <c r="MYJ22" s="179" t="s">
        <v>168</v>
      </c>
      <c r="MYK22" s="179" t="s">
        <v>168</v>
      </c>
      <c r="MYL22" s="179" t="s">
        <v>168</v>
      </c>
      <c r="MYM22" s="179" t="s">
        <v>168</v>
      </c>
      <c r="MYN22" s="179" t="s">
        <v>168</v>
      </c>
      <c r="MYO22" s="179" t="s">
        <v>168</v>
      </c>
      <c r="MYP22" s="179" t="s">
        <v>168</v>
      </c>
      <c r="MYQ22" s="179" t="s">
        <v>168</v>
      </c>
      <c r="MYR22" s="179" t="s">
        <v>168</v>
      </c>
      <c r="MYS22" s="179" t="s">
        <v>168</v>
      </c>
      <c r="MYT22" s="179" t="s">
        <v>168</v>
      </c>
      <c r="MYU22" s="179" t="s">
        <v>168</v>
      </c>
      <c r="MYV22" s="179" t="s">
        <v>168</v>
      </c>
      <c r="MYW22" s="179" t="s">
        <v>168</v>
      </c>
      <c r="MYX22" s="179" t="s">
        <v>168</v>
      </c>
      <c r="MYY22" s="179" t="s">
        <v>168</v>
      </c>
      <c r="MYZ22" s="179" t="s">
        <v>168</v>
      </c>
      <c r="MZA22" s="179" t="s">
        <v>168</v>
      </c>
      <c r="MZB22" s="179" t="s">
        <v>168</v>
      </c>
      <c r="MZC22" s="179" t="s">
        <v>168</v>
      </c>
      <c r="MZD22" s="179" t="s">
        <v>168</v>
      </c>
      <c r="MZE22" s="179" t="s">
        <v>168</v>
      </c>
      <c r="MZF22" s="179" t="s">
        <v>168</v>
      </c>
      <c r="MZG22" s="179" t="s">
        <v>168</v>
      </c>
      <c r="MZH22" s="179" t="s">
        <v>168</v>
      </c>
      <c r="MZI22" s="179" t="s">
        <v>168</v>
      </c>
      <c r="MZJ22" s="179" t="s">
        <v>168</v>
      </c>
      <c r="MZK22" s="179" t="s">
        <v>168</v>
      </c>
      <c r="MZL22" s="179" t="s">
        <v>168</v>
      </c>
      <c r="MZM22" s="179" t="s">
        <v>168</v>
      </c>
      <c r="MZN22" s="179" t="s">
        <v>168</v>
      </c>
      <c r="MZO22" s="179" t="s">
        <v>168</v>
      </c>
      <c r="MZP22" s="179" t="s">
        <v>168</v>
      </c>
      <c r="MZQ22" s="179" t="s">
        <v>168</v>
      </c>
      <c r="MZR22" s="179" t="s">
        <v>168</v>
      </c>
      <c r="MZS22" s="179" t="s">
        <v>168</v>
      </c>
      <c r="MZT22" s="179" t="s">
        <v>168</v>
      </c>
      <c r="MZU22" s="179" t="s">
        <v>168</v>
      </c>
      <c r="MZV22" s="179" t="s">
        <v>168</v>
      </c>
      <c r="MZW22" s="179" t="s">
        <v>168</v>
      </c>
      <c r="MZX22" s="179" t="s">
        <v>168</v>
      </c>
      <c r="MZY22" s="179" t="s">
        <v>168</v>
      </c>
      <c r="MZZ22" s="179" t="s">
        <v>168</v>
      </c>
      <c r="NAA22" s="179" t="s">
        <v>168</v>
      </c>
      <c r="NAB22" s="179" t="s">
        <v>168</v>
      </c>
      <c r="NAC22" s="179" t="s">
        <v>168</v>
      </c>
      <c r="NAD22" s="179" t="s">
        <v>168</v>
      </c>
      <c r="NAE22" s="179" t="s">
        <v>168</v>
      </c>
      <c r="NAF22" s="179" t="s">
        <v>168</v>
      </c>
      <c r="NAG22" s="179" t="s">
        <v>168</v>
      </c>
      <c r="NAH22" s="179" t="s">
        <v>168</v>
      </c>
      <c r="NAI22" s="179" t="s">
        <v>168</v>
      </c>
      <c r="NAJ22" s="179" t="s">
        <v>168</v>
      </c>
      <c r="NAK22" s="179" t="s">
        <v>168</v>
      </c>
      <c r="NAL22" s="179" t="s">
        <v>168</v>
      </c>
      <c r="NAM22" s="179" t="s">
        <v>168</v>
      </c>
      <c r="NAN22" s="179" t="s">
        <v>168</v>
      </c>
      <c r="NAO22" s="179" t="s">
        <v>168</v>
      </c>
      <c r="NAP22" s="179" t="s">
        <v>168</v>
      </c>
      <c r="NAQ22" s="179" t="s">
        <v>168</v>
      </c>
      <c r="NAR22" s="179" t="s">
        <v>168</v>
      </c>
      <c r="NAS22" s="179" t="s">
        <v>168</v>
      </c>
      <c r="NAT22" s="179" t="s">
        <v>168</v>
      </c>
      <c r="NAU22" s="179" t="s">
        <v>168</v>
      </c>
      <c r="NAV22" s="179" t="s">
        <v>168</v>
      </c>
      <c r="NAW22" s="179" t="s">
        <v>168</v>
      </c>
      <c r="NAX22" s="179" t="s">
        <v>168</v>
      </c>
      <c r="NAY22" s="179" t="s">
        <v>168</v>
      </c>
      <c r="NAZ22" s="179" t="s">
        <v>168</v>
      </c>
      <c r="NBA22" s="179" t="s">
        <v>168</v>
      </c>
      <c r="NBB22" s="179" t="s">
        <v>168</v>
      </c>
      <c r="NBC22" s="179" t="s">
        <v>168</v>
      </c>
      <c r="NBD22" s="179" t="s">
        <v>168</v>
      </c>
      <c r="NBE22" s="179" t="s">
        <v>168</v>
      </c>
      <c r="NBF22" s="179" t="s">
        <v>168</v>
      </c>
      <c r="NBG22" s="179" t="s">
        <v>168</v>
      </c>
      <c r="NBH22" s="179" t="s">
        <v>168</v>
      </c>
      <c r="NBI22" s="179" t="s">
        <v>168</v>
      </c>
      <c r="NBJ22" s="179" t="s">
        <v>168</v>
      </c>
      <c r="NBK22" s="179" t="s">
        <v>168</v>
      </c>
      <c r="NBL22" s="179" t="s">
        <v>168</v>
      </c>
      <c r="NBM22" s="179" t="s">
        <v>168</v>
      </c>
      <c r="NBN22" s="179" t="s">
        <v>168</v>
      </c>
      <c r="NBO22" s="179" t="s">
        <v>168</v>
      </c>
      <c r="NBP22" s="179" t="s">
        <v>168</v>
      </c>
      <c r="NBQ22" s="179" t="s">
        <v>168</v>
      </c>
      <c r="NBR22" s="179" t="s">
        <v>168</v>
      </c>
      <c r="NBS22" s="179" t="s">
        <v>168</v>
      </c>
      <c r="NBT22" s="179" t="s">
        <v>168</v>
      </c>
      <c r="NBU22" s="179" t="s">
        <v>168</v>
      </c>
      <c r="NBV22" s="179" t="s">
        <v>168</v>
      </c>
      <c r="NBW22" s="179" t="s">
        <v>168</v>
      </c>
      <c r="NBX22" s="179" t="s">
        <v>168</v>
      </c>
      <c r="NBY22" s="179" t="s">
        <v>168</v>
      </c>
      <c r="NBZ22" s="179" t="s">
        <v>168</v>
      </c>
      <c r="NCA22" s="179" t="s">
        <v>168</v>
      </c>
      <c r="NCB22" s="179" t="s">
        <v>168</v>
      </c>
      <c r="NCC22" s="179" t="s">
        <v>168</v>
      </c>
      <c r="NCD22" s="179" t="s">
        <v>168</v>
      </c>
      <c r="NCE22" s="179" t="s">
        <v>168</v>
      </c>
      <c r="NCF22" s="179" t="s">
        <v>168</v>
      </c>
      <c r="NCG22" s="179" t="s">
        <v>168</v>
      </c>
      <c r="NCH22" s="179" t="s">
        <v>168</v>
      </c>
      <c r="NCI22" s="179" t="s">
        <v>168</v>
      </c>
      <c r="NCJ22" s="179" t="s">
        <v>168</v>
      </c>
      <c r="NCK22" s="179" t="s">
        <v>168</v>
      </c>
      <c r="NCL22" s="179" t="s">
        <v>168</v>
      </c>
      <c r="NCM22" s="179" t="s">
        <v>168</v>
      </c>
      <c r="NCN22" s="179" t="s">
        <v>168</v>
      </c>
      <c r="NCO22" s="179" t="s">
        <v>168</v>
      </c>
      <c r="NCP22" s="179" t="s">
        <v>168</v>
      </c>
      <c r="NCQ22" s="179" t="s">
        <v>168</v>
      </c>
      <c r="NCR22" s="179" t="s">
        <v>168</v>
      </c>
      <c r="NCS22" s="179" t="s">
        <v>168</v>
      </c>
      <c r="NCT22" s="179" t="s">
        <v>168</v>
      </c>
      <c r="NCU22" s="179" t="s">
        <v>168</v>
      </c>
      <c r="NCV22" s="179" t="s">
        <v>168</v>
      </c>
      <c r="NCW22" s="179" t="s">
        <v>168</v>
      </c>
      <c r="NCX22" s="179" t="s">
        <v>168</v>
      </c>
      <c r="NCY22" s="179" t="s">
        <v>168</v>
      </c>
      <c r="NCZ22" s="179" t="s">
        <v>168</v>
      </c>
      <c r="NDA22" s="179" t="s">
        <v>168</v>
      </c>
      <c r="NDB22" s="179" t="s">
        <v>168</v>
      </c>
      <c r="NDC22" s="179" t="s">
        <v>168</v>
      </c>
      <c r="NDD22" s="179" t="s">
        <v>168</v>
      </c>
      <c r="NDE22" s="179" t="s">
        <v>168</v>
      </c>
      <c r="NDF22" s="179" t="s">
        <v>168</v>
      </c>
      <c r="NDG22" s="179" t="s">
        <v>168</v>
      </c>
      <c r="NDH22" s="179" t="s">
        <v>168</v>
      </c>
      <c r="NDI22" s="179" t="s">
        <v>168</v>
      </c>
      <c r="NDJ22" s="179" t="s">
        <v>168</v>
      </c>
      <c r="NDK22" s="179" t="s">
        <v>168</v>
      </c>
      <c r="NDL22" s="179" t="s">
        <v>168</v>
      </c>
      <c r="NDM22" s="179" t="s">
        <v>168</v>
      </c>
      <c r="NDN22" s="179" t="s">
        <v>168</v>
      </c>
      <c r="NDO22" s="179" t="s">
        <v>168</v>
      </c>
      <c r="NDP22" s="179" t="s">
        <v>168</v>
      </c>
      <c r="NDQ22" s="179" t="s">
        <v>168</v>
      </c>
      <c r="NDR22" s="179" t="s">
        <v>168</v>
      </c>
      <c r="NDS22" s="179" t="s">
        <v>168</v>
      </c>
      <c r="NDT22" s="179" t="s">
        <v>168</v>
      </c>
      <c r="NDU22" s="179" t="s">
        <v>168</v>
      </c>
      <c r="NDV22" s="179" t="s">
        <v>168</v>
      </c>
      <c r="NDW22" s="179" t="s">
        <v>168</v>
      </c>
      <c r="NDX22" s="179" t="s">
        <v>168</v>
      </c>
      <c r="NDY22" s="179" t="s">
        <v>168</v>
      </c>
      <c r="NDZ22" s="179" t="s">
        <v>168</v>
      </c>
      <c r="NEA22" s="179" t="s">
        <v>168</v>
      </c>
      <c r="NEB22" s="179" t="s">
        <v>168</v>
      </c>
      <c r="NEC22" s="179" t="s">
        <v>168</v>
      </c>
      <c r="NED22" s="179" t="s">
        <v>168</v>
      </c>
      <c r="NEE22" s="179" t="s">
        <v>168</v>
      </c>
      <c r="NEF22" s="179" t="s">
        <v>168</v>
      </c>
      <c r="NEG22" s="179" t="s">
        <v>168</v>
      </c>
      <c r="NEH22" s="179" t="s">
        <v>168</v>
      </c>
      <c r="NEI22" s="179" t="s">
        <v>168</v>
      </c>
      <c r="NEJ22" s="179" t="s">
        <v>168</v>
      </c>
      <c r="NEK22" s="179" t="s">
        <v>168</v>
      </c>
      <c r="NEL22" s="179" t="s">
        <v>168</v>
      </c>
      <c r="NEM22" s="179" t="s">
        <v>168</v>
      </c>
      <c r="NEN22" s="179" t="s">
        <v>168</v>
      </c>
      <c r="NEO22" s="179" t="s">
        <v>168</v>
      </c>
      <c r="NEP22" s="179" t="s">
        <v>168</v>
      </c>
      <c r="NEQ22" s="179" t="s">
        <v>168</v>
      </c>
      <c r="NER22" s="179" t="s">
        <v>168</v>
      </c>
      <c r="NES22" s="179" t="s">
        <v>168</v>
      </c>
      <c r="NET22" s="179" t="s">
        <v>168</v>
      </c>
      <c r="NEU22" s="179" t="s">
        <v>168</v>
      </c>
      <c r="NEV22" s="179" t="s">
        <v>168</v>
      </c>
      <c r="NEW22" s="179" t="s">
        <v>168</v>
      </c>
      <c r="NEX22" s="179" t="s">
        <v>168</v>
      </c>
      <c r="NEY22" s="179" t="s">
        <v>168</v>
      </c>
      <c r="NEZ22" s="179" t="s">
        <v>168</v>
      </c>
      <c r="NFA22" s="179" t="s">
        <v>168</v>
      </c>
      <c r="NFB22" s="179" t="s">
        <v>168</v>
      </c>
      <c r="NFC22" s="179" t="s">
        <v>168</v>
      </c>
      <c r="NFD22" s="179" t="s">
        <v>168</v>
      </c>
      <c r="NFE22" s="179" t="s">
        <v>168</v>
      </c>
      <c r="NFF22" s="179" t="s">
        <v>168</v>
      </c>
      <c r="NFG22" s="179" t="s">
        <v>168</v>
      </c>
      <c r="NFH22" s="179" t="s">
        <v>168</v>
      </c>
      <c r="NFI22" s="179" t="s">
        <v>168</v>
      </c>
      <c r="NFJ22" s="179" t="s">
        <v>168</v>
      </c>
      <c r="NFK22" s="179" t="s">
        <v>168</v>
      </c>
      <c r="NFL22" s="179" t="s">
        <v>168</v>
      </c>
      <c r="NFM22" s="179" t="s">
        <v>168</v>
      </c>
      <c r="NFN22" s="179" t="s">
        <v>168</v>
      </c>
      <c r="NFO22" s="179" t="s">
        <v>168</v>
      </c>
      <c r="NFP22" s="179" t="s">
        <v>168</v>
      </c>
      <c r="NFQ22" s="179" t="s">
        <v>168</v>
      </c>
      <c r="NFR22" s="179" t="s">
        <v>168</v>
      </c>
      <c r="NFS22" s="179" t="s">
        <v>168</v>
      </c>
      <c r="NFT22" s="179" t="s">
        <v>168</v>
      </c>
      <c r="NFU22" s="179" t="s">
        <v>168</v>
      </c>
      <c r="NFV22" s="179" t="s">
        <v>168</v>
      </c>
      <c r="NFW22" s="179" t="s">
        <v>168</v>
      </c>
      <c r="NFX22" s="179" t="s">
        <v>168</v>
      </c>
      <c r="NFY22" s="179" t="s">
        <v>168</v>
      </c>
      <c r="NFZ22" s="179" t="s">
        <v>168</v>
      </c>
      <c r="NGA22" s="179" t="s">
        <v>168</v>
      </c>
      <c r="NGB22" s="179" t="s">
        <v>168</v>
      </c>
      <c r="NGC22" s="179" t="s">
        <v>168</v>
      </c>
      <c r="NGD22" s="179" t="s">
        <v>168</v>
      </c>
      <c r="NGE22" s="179" t="s">
        <v>168</v>
      </c>
      <c r="NGF22" s="179" t="s">
        <v>168</v>
      </c>
      <c r="NGG22" s="179" t="s">
        <v>168</v>
      </c>
      <c r="NGH22" s="179" t="s">
        <v>168</v>
      </c>
      <c r="NGI22" s="179" t="s">
        <v>168</v>
      </c>
      <c r="NGJ22" s="179" t="s">
        <v>168</v>
      </c>
      <c r="NGK22" s="179" t="s">
        <v>168</v>
      </c>
      <c r="NGL22" s="179" t="s">
        <v>168</v>
      </c>
      <c r="NGM22" s="179" t="s">
        <v>168</v>
      </c>
      <c r="NGN22" s="179" t="s">
        <v>168</v>
      </c>
      <c r="NGO22" s="179" t="s">
        <v>168</v>
      </c>
      <c r="NGP22" s="179" t="s">
        <v>168</v>
      </c>
      <c r="NGQ22" s="179" t="s">
        <v>168</v>
      </c>
      <c r="NGR22" s="179" t="s">
        <v>168</v>
      </c>
      <c r="NGS22" s="179" t="s">
        <v>168</v>
      </c>
      <c r="NGT22" s="179" t="s">
        <v>168</v>
      </c>
      <c r="NGU22" s="179" t="s">
        <v>168</v>
      </c>
      <c r="NGV22" s="179" t="s">
        <v>168</v>
      </c>
      <c r="NGW22" s="179" t="s">
        <v>168</v>
      </c>
      <c r="NGX22" s="179" t="s">
        <v>168</v>
      </c>
      <c r="NGY22" s="179" t="s">
        <v>168</v>
      </c>
      <c r="NGZ22" s="179" t="s">
        <v>168</v>
      </c>
      <c r="NHA22" s="179" t="s">
        <v>168</v>
      </c>
      <c r="NHB22" s="179" t="s">
        <v>168</v>
      </c>
      <c r="NHC22" s="179" t="s">
        <v>168</v>
      </c>
      <c r="NHD22" s="179" t="s">
        <v>168</v>
      </c>
      <c r="NHE22" s="179" t="s">
        <v>168</v>
      </c>
      <c r="NHF22" s="179" t="s">
        <v>168</v>
      </c>
      <c r="NHG22" s="179" t="s">
        <v>168</v>
      </c>
      <c r="NHH22" s="179" t="s">
        <v>168</v>
      </c>
      <c r="NHI22" s="179" t="s">
        <v>168</v>
      </c>
      <c r="NHJ22" s="179" t="s">
        <v>168</v>
      </c>
      <c r="NHK22" s="179" t="s">
        <v>168</v>
      </c>
      <c r="NHL22" s="179" t="s">
        <v>168</v>
      </c>
      <c r="NHM22" s="179" t="s">
        <v>168</v>
      </c>
      <c r="NHN22" s="179" t="s">
        <v>168</v>
      </c>
      <c r="NHO22" s="179" t="s">
        <v>168</v>
      </c>
      <c r="NHP22" s="179" t="s">
        <v>168</v>
      </c>
      <c r="NHQ22" s="179" t="s">
        <v>168</v>
      </c>
      <c r="NHR22" s="179" t="s">
        <v>168</v>
      </c>
      <c r="NHS22" s="179" t="s">
        <v>168</v>
      </c>
      <c r="NHT22" s="179" t="s">
        <v>168</v>
      </c>
      <c r="NHU22" s="179" t="s">
        <v>168</v>
      </c>
      <c r="NHV22" s="179" t="s">
        <v>168</v>
      </c>
      <c r="NHW22" s="179" t="s">
        <v>168</v>
      </c>
      <c r="NHX22" s="179" t="s">
        <v>168</v>
      </c>
      <c r="NHY22" s="179" t="s">
        <v>168</v>
      </c>
      <c r="NHZ22" s="179" t="s">
        <v>168</v>
      </c>
      <c r="NIA22" s="179" t="s">
        <v>168</v>
      </c>
      <c r="NIB22" s="179" t="s">
        <v>168</v>
      </c>
      <c r="NIC22" s="179" t="s">
        <v>168</v>
      </c>
      <c r="NID22" s="179" t="s">
        <v>168</v>
      </c>
      <c r="NIE22" s="179" t="s">
        <v>168</v>
      </c>
      <c r="NIF22" s="179" t="s">
        <v>168</v>
      </c>
      <c r="NIG22" s="179" t="s">
        <v>168</v>
      </c>
      <c r="NIH22" s="179" t="s">
        <v>168</v>
      </c>
      <c r="NII22" s="179" t="s">
        <v>168</v>
      </c>
      <c r="NIJ22" s="179" t="s">
        <v>168</v>
      </c>
      <c r="NIK22" s="179" t="s">
        <v>168</v>
      </c>
      <c r="NIL22" s="179" t="s">
        <v>168</v>
      </c>
      <c r="NIM22" s="179" t="s">
        <v>168</v>
      </c>
      <c r="NIN22" s="179" t="s">
        <v>168</v>
      </c>
      <c r="NIO22" s="179" t="s">
        <v>168</v>
      </c>
      <c r="NIP22" s="179" t="s">
        <v>168</v>
      </c>
      <c r="NIQ22" s="179" t="s">
        <v>168</v>
      </c>
      <c r="NIR22" s="179" t="s">
        <v>168</v>
      </c>
      <c r="NIS22" s="179" t="s">
        <v>168</v>
      </c>
      <c r="NIT22" s="179" t="s">
        <v>168</v>
      </c>
      <c r="NIU22" s="179" t="s">
        <v>168</v>
      </c>
      <c r="NIV22" s="179" t="s">
        <v>168</v>
      </c>
      <c r="NIW22" s="179" t="s">
        <v>168</v>
      </c>
      <c r="NIX22" s="179" t="s">
        <v>168</v>
      </c>
      <c r="NIY22" s="179" t="s">
        <v>168</v>
      </c>
      <c r="NIZ22" s="179" t="s">
        <v>168</v>
      </c>
      <c r="NJA22" s="179" t="s">
        <v>168</v>
      </c>
      <c r="NJB22" s="179" t="s">
        <v>168</v>
      </c>
      <c r="NJC22" s="179" t="s">
        <v>168</v>
      </c>
      <c r="NJD22" s="179" t="s">
        <v>168</v>
      </c>
      <c r="NJE22" s="179" t="s">
        <v>168</v>
      </c>
      <c r="NJF22" s="179" t="s">
        <v>168</v>
      </c>
      <c r="NJG22" s="179" t="s">
        <v>168</v>
      </c>
      <c r="NJH22" s="179" t="s">
        <v>168</v>
      </c>
      <c r="NJI22" s="179" t="s">
        <v>168</v>
      </c>
      <c r="NJJ22" s="179" t="s">
        <v>168</v>
      </c>
      <c r="NJK22" s="179" t="s">
        <v>168</v>
      </c>
      <c r="NJL22" s="179" t="s">
        <v>168</v>
      </c>
      <c r="NJM22" s="179" t="s">
        <v>168</v>
      </c>
      <c r="NJN22" s="179" t="s">
        <v>168</v>
      </c>
      <c r="NJO22" s="179" t="s">
        <v>168</v>
      </c>
      <c r="NJP22" s="179" t="s">
        <v>168</v>
      </c>
      <c r="NJQ22" s="179" t="s">
        <v>168</v>
      </c>
      <c r="NJR22" s="179" t="s">
        <v>168</v>
      </c>
      <c r="NJS22" s="179" t="s">
        <v>168</v>
      </c>
      <c r="NJT22" s="179" t="s">
        <v>168</v>
      </c>
      <c r="NJU22" s="179" t="s">
        <v>168</v>
      </c>
      <c r="NJV22" s="179" t="s">
        <v>168</v>
      </c>
      <c r="NJW22" s="179" t="s">
        <v>168</v>
      </c>
      <c r="NJX22" s="179" t="s">
        <v>168</v>
      </c>
      <c r="NJY22" s="179" t="s">
        <v>168</v>
      </c>
      <c r="NJZ22" s="179" t="s">
        <v>168</v>
      </c>
      <c r="NKA22" s="179" t="s">
        <v>168</v>
      </c>
      <c r="NKB22" s="179" t="s">
        <v>168</v>
      </c>
      <c r="NKC22" s="179" t="s">
        <v>168</v>
      </c>
      <c r="NKD22" s="179" t="s">
        <v>168</v>
      </c>
      <c r="NKE22" s="179" t="s">
        <v>168</v>
      </c>
      <c r="NKF22" s="179" t="s">
        <v>168</v>
      </c>
      <c r="NKG22" s="179" t="s">
        <v>168</v>
      </c>
      <c r="NKH22" s="179" t="s">
        <v>168</v>
      </c>
      <c r="NKI22" s="179" t="s">
        <v>168</v>
      </c>
      <c r="NKJ22" s="179" t="s">
        <v>168</v>
      </c>
      <c r="NKK22" s="179" t="s">
        <v>168</v>
      </c>
      <c r="NKL22" s="179" t="s">
        <v>168</v>
      </c>
      <c r="NKM22" s="179" t="s">
        <v>168</v>
      </c>
      <c r="NKN22" s="179" t="s">
        <v>168</v>
      </c>
      <c r="NKO22" s="179" t="s">
        <v>168</v>
      </c>
      <c r="NKP22" s="179" t="s">
        <v>168</v>
      </c>
      <c r="NKQ22" s="179" t="s">
        <v>168</v>
      </c>
      <c r="NKR22" s="179" t="s">
        <v>168</v>
      </c>
      <c r="NKS22" s="179" t="s">
        <v>168</v>
      </c>
      <c r="NKT22" s="179" t="s">
        <v>168</v>
      </c>
      <c r="NKU22" s="179" t="s">
        <v>168</v>
      </c>
      <c r="NKV22" s="179" t="s">
        <v>168</v>
      </c>
      <c r="NKW22" s="179" t="s">
        <v>168</v>
      </c>
      <c r="NKX22" s="179" t="s">
        <v>168</v>
      </c>
      <c r="NKY22" s="179" t="s">
        <v>168</v>
      </c>
      <c r="NKZ22" s="179" t="s">
        <v>168</v>
      </c>
      <c r="NLA22" s="179" t="s">
        <v>168</v>
      </c>
      <c r="NLB22" s="179" t="s">
        <v>168</v>
      </c>
      <c r="NLC22" s="179" t="s">
        <v>168</v>
      </c>
      <c r="NLD22" s="179" t="s">
        <v>168</v>
      </c>
      <c r="NLE22" s="179" t="s">
        <v>168</v>
      </c>
      <c r="NLF22" s="179" t="s">
        <v>168</v>
      </c>
      <c r="NLG22" s="179" t="s">
        <v>168</v>
      </c>
      <c r="NLH22" s="179" t="s">
        <v>168</v>
      </c>
      <c r="NLI22" s="179" t="s">
        <v>168</v>
      </c>
      <c r="NLJ22" s="179" t="s">
        <v>168</v>
      </c>
      <c r="NLK22" s="179" t="s">
        <v>168</v>
      </c>
      <c r="NLL22" s="179" t="s">
        <v>168</v>
      </c>
      <c r="NLM22" s="179" t="s">
        <v>168</v>
      </c>
      <c r="NLN22" s="179" t="s">
        <v>168</v>
      </c>
      <c r="NLO22" s="179" t="s">
        <v>168</v>
      </c>
      <c r="NLP22" s="179" t="s">
        <v>168</v>
      </c>
      <c r="NLQ22" s="179" t="s">
        <v>168</v>
      </c>
      <c r="NLR22" s="179" t="s">
        <v>168</v>
      </c>
      <c r="NLS22" s="179" t="s">
        <v>168</v>
      </c>
      <c r="NLT22" s="179" t="s">
        <v>168</v>
      </c>
      <c r="NLU22" s="179" t="s">
        <v>168</v>
      </c>
      <c r="NLV22" s="179" t="s">
        <v>168</v>
      </c>
      <c r="NLW22" s="179" t="s">
        <v>168</v>
      </c>
      <c r="NLX22" s="179" t="s">
        <v>168</v>
      </c>
      <c r="NLY22" s="179" t="s">
        <v>168</v>
      </c>
      <c r="NLZ22" s="179" t="s">
        <v>168</v>
      </c>
      <c r="NMA22" s="179" t="s">
        <v>168</v>
      </c>
      <c r="NMB22" s="179" t="s">
        <v>168</v>
      </c>
      <c r="NMC22" s="179" t="s">
        <v>168</v>
      </c>
      <c r="NMD22" s="179" t="s">
        <v>168</v>
      </c>
      <c r="NME22" s="179" t="s">
        <v>168</v>
      </c>
      <c r="NMF22" s="179" t="s">
        <v>168</v>
      </c>
      <c r="NMG22" s="179" t="s">
        <v>168</v>
      </c>
      <c r="NMH22" s="179" t="s">
        <v>168</v>
      </c>
      <c r="NMI22" s="179" t="s">
        <v>168</v>
      </c>
      <c r="NMJ22" s="179" t="s">
        <v>168</v>
      </c>
      <c r="NMK22" s="179" t="s">
        <v>168</v>
      </c>
      <c r="NML22" s="179" t="s">
        <v>168</v>
      </c>
      <c r="NMM22" s="179" t="s">
        <v>168</v>
      </c>
      <c r="NMN22" s="179" t="s">
        <v>168</v>
      </c>
      <c r="NMO22" s="179" t="s">
        <v>168</v>
      </c>
      <c r="NMP22" s="179" t="s">
        <v>168</v>
      </c>
      <c r="NMQ22" s="179" t="s">
        <v>168</v>
      </c>
      <c r="NMR22" s="179" t="s">
        <v>168</v>
      </c>
      <c r="NMS22" s="179" t="s">
        <v>168</v>
      </c>
      <c r="NMT22" s="179" t="s">
        <v>168</v>
      </c>
      <c r="NMU22" s="179" t="s">
        <v>168</v>
      </c>
      <c r="NMV22" s="179" t="s">
        <v>168</v>
      </c>
      <c r="NMW22" s="179" t="s">
        <v>168</v>
      </c>
      <c r="NMX22" s="179" t="s">
        <v>168</v>
      </c>
      <c r="NMY22" s="179" t="s">
        <v>168</v>
      </c>
      <c r="NMZ22" s="179" t="s">
        <v>168</v>
      </c>
      <c r="NNA22" s="179" t="s">
        <v>168</v>
      </c>
      <c r="NNB22" s="179" t="s">
        <v>168</v>
      </c>
      <c r="NNC22" s="179" t="s">
        <v>168</v>
      </c>
      <c r="NND22" s="179" t="s">
        <v>168</v>
      </c>
      <c r="NNE22" s="179" t="s">
        <v>168</v>
      </c>
      <c r="NNF22" s="179" t="s">
        <v>168</v>
      </c>
      <c r="NNG22" s="179" t="s">
        <v>168</v>
      </c>
      <c r="NNH22" s="179" t="s">
        <v>168</v>
      </c>
      <c r="NNI22" s="179" t="s">
        <v>168</v>
      </c>
      <c r="NNJ22" s="179" t="s">
        <v>168</v>
      </c>
      <c r="NNK22" s="179" t="s">
        <v>168</v>
      </c>
      <c r="NNL22" s="179" t="s">
        <v>168</v>
      </c>
      <c r="NNM22" s="179" t="s">
        <v>168</v>
      </c>
      <c r="NNN22" s="179" t="s">
        <v>168</v>
      </c>
      <c r="NNO22" s="179" t="s">
        <v>168</v>
      </c>
      <c r="NNP22" s="179" t="s">
        <v>168</v>
      </c>
      <c r="NNQ22" s="179" t="s">
        <v>168</v>
      </c>
      <c r="NNR22" s="179" t="s">
        <v>168</v>
      </c>
      <c r="NNS22" s="179" t="s">
        <v>168</v>
      </c>
      <c r="NNT22" s="179" t="s">
        <v>168</v>
      </c>
      <c r="NNU22" s="179" t="s">
        <v>168</v>
      </c>
      <c r="NNV22" s="179" t="s">
        <v>168</v>
      </c>
      <c r="NNW22" s="179" t="s">
        <v>168</v>
      </c>
      <c r="NNX22" s="179" t="s">
        <v>168</v>
      </c>
      <c r="NNY22" s="179" t="s">
        <v>168</v>
      </c>
      <c r="NNZ22" s="179" t="s">
        <v>168</v>
      </c>
      <c r="NOA22" s="179" t="s">
        <v>168</v>
      </c>
      <c r="NOB22" s="179" t="s">
        <v>168</v>
      </c>
      <c r="NOC22" s="179" t="s">
        <v>168</v>
      </c>
      <c r="NOD22" s="179" t="s">
        <v>168</v>
      </c>
      <c r="NOE22" s="179" t="s">
        <v>168</v>
      </c>
      <c r="NOF22" s="179" t="s">
        <v>168</v>
      </c>
      <c r="NOG22" s="179" t="s">
        <v>168</v>
      </c>
      <c r="NOH22" s="179" t="s">
        <v>168</v>
      </c>
      <c r="NOI22" s="179" t="s">
        <v>168</v>
      </c>
      <c r="NOJ22" s="179" t="s">
        <v>168</v>
      </c>
      <c r="NOK22" s="179" t="s">
        <v>168</v>
      </c>
      <c r="NOL22" s="179" t="s">
        <v>168</v>
      </c>
      <c r="NOM22" s="179" t="s">
        <v>168</v>
      </c>
      <c r="NON22" s="179" t="s">
        <v>168</v>
      </c>
      <c r="NOO22" s="179" t="s">
        <v>168</v>
      </c>
      <c r="NOP22" s="179" t="s">
        <v>168</v>
      </c>
      <c r="NOQ22" s="179" t="s">
        <v>168</v>
      </c>
      <c r="NOR22" s="179" t="s">
        <v>168</v>
      </c>
      <c r="NOS22" s="179" t="s">
        <v>168</v>
      </c>
      <c r="NOT22" s="179" t="s">
        <v>168</v>
      </c>
      <c r="NOU22" s="179" t="s">
        <v>168</v>
      </c>
      <c r="NOV22" s="179" t="s">
        <v>168</v>
      </c>
      <c r="NOW22" s="179" t="s">
        <v>168</v>
      </c>
      <c r="NOX22" s="179" t="s">
        <v>168</v>
      </c>
      <c r="NOY22" s="179" t="s">
        <v>168</v>
      </c>
      <c r="NOZ22" s="179" t="s">
        <v>168</v>
      </c>
      <c r="NPA22" s="179" t="s">
        <v>168</v>
      </c>
      <c r="NPB22" s="179" t="s">
        <v>168</v>
      </c>
      <c r="NPC22" s="179" t="s">
        <v>168</v>
      </c>
      <c r="NPD22" s="179" t="s">
        <v>168</v>
      </c>
      <c r="NPE22" s="179" t="s">
        <v>168</v>
      </c>
      <c r="NPF22" s="179" t="s">
        <v>168</v>
      </c>
      <c r="NPG22" s="179" t="s">
        <v>168</v>
      </c>
      <c r="NPH22" s="179" t="s">
        <v>168</v>
      </c>
      <c r="NPI22" s="179" t="s">
        <v>168</v>
      </c>
      <c r="NPJ22" s="179" t="s">
        <v>168</v>
      </c>
      <c r="NPK22" s="179" t="s">
        <v>168</v>
      </c>
      <c r="NPL22" s="179" t="s">
        <v>168</v>
      </c>
      <c r="NPM22" s="179" t="s">
        <v>168</v>
      </c>
      <c r="NPN22" s="179" t="s">
        <v>168</v>
      </c>
      <c r="NPO22" s="179" t="s">
        <v>168</v>
      </c>
      <c r="NPP22" s="179" t="s">
        <v>168</v>
      </c>
      <c r="NPQ22" s="179" t="s">
        <v>168</v>
      </c>
      <c r="NPR22" s="179" t="s">
        <v>168</v>
      </c>
      <c r="NPS22" s="179" t="s">
        <v>168</v>
      </c>
      <c r="NPT22" s="179" t="s">
        <v>168</v>
      </c>
      <c r="NPU22" s="179" t="s">
        <v>168</v>
      </c>
      <c r="NPV22" s="179" t="s">
        <v>168</v>
      </c>
      <c r="NPW22" s="179" t="s">
        <v>168</v>
      </c>
      <c r="NPX22" s="179" t="s">
        <v>168</v>
      </c>
      <c r="NPY22" s="179" t="s">
        <v>168</v>
      </c>
      <c r="NPZ22" s="179" t="s">
        <v>168</v>
      </c>
      <c r="NQA22" s="179" t="s">
        <v>168</v>
      </c>
      <c r="NQB22" s="179" t="s">
        <v>168</v>
      </c>
      <c r="NQC22" s="179" t="s">
        <v>168</v>
      </c>
      <c r="NQD22" s="179" t="s">
        <v>168</v>
      </c>
      <c r="NQE22" s="179" t="s">
        <v>168</v>
      </c>
      <c r="NQF22" s="179" t="s">
        <v>168</v>
      </c>
      <c r="NQG22" s="179" t="s">
        <v>168</v>
      </c>
      <c r="NQH22" s="179" t="s">
        <v>168</v>
      </c>
      <c r="NQI22" s="179" t="s">
        <v>168</v>
      </c>
      <c r="NQJ22" s="179" t="s">
        <v>168</v>
      </c>
      <c r="NQK22" s="179" t="s">
        <v>168</v>
      </c>
      <c r="NQL22" s="179" t="s">
        <v>168</v>
      </c>
      <c r="NQM22" s="179" t="s">
        <v>168</v>
      </c>
      <c r="NQN22" s="179" t="s">
        <v>168</v>
      </c>
      <c r="NQO22" s="179" t="s">
        <v>168</v>
      </c>
      <c r="NQP22" s="179" t="s">
        <v>168</v>
      </c>
      <c r="NQQ22" s="179" t="s">
        <v>168</v>
      </c>
      <c r="NQR22" s="179" t="s">
        <v>168</v>
      </c>
      <c r="NQS22" s="179" t="s">
        <v>168</v>
      </c>
      <c r="NQT22" s="179" t="s">
        <v>168</v>
      </c>
      <c r="NQU22" s="179" t="s">
        <v>168</v>
      </c>
      <c r="NQV22" s="179" t="s">
        <v>168</v>
      </c>
      <c r="NQW22" s="179" t="s">
        <v>168</v>
      </c>
      <c r="NQX22" s="179" t="s">
        <v>168</v>
      </c>
      <c r="NQY22" s="179" t="s">
        <v>168</v>
      </c>
      <c r="NQZ22" s="179" t="s">
        <v>168</v>
      </c>
      <c r="NRA22" s="179" t="s">
        <v>168</v>
      </c>
      <c r="NRB22" s="179" t="s">
        <v>168</v>
      </c>
      <c r="NRC22" s="179" t="s">
        <v>168</v>
      </c>
      <c r="NRD22" s="179" t="s">
        <v>168</v>
      </c>
      <c r="NRE22" s="179" t="s">
        <v>168</v>
      </c>
      <c r="NRF22" s="179" t="s">
        <v>168</v>
      </c>
      <c r="NRG22" s="179" t="s">
        <v>168</v>
      </c>
      <c r="NRH22" s="179" t="s">
        <v>168</v>
      </c>
      <c r="NRI22" s="179" t="s">
        <v>168</v>
      </c>
      <c r="NRJ22" s="179" t="s">
        <v>168</v>
      </c>
      <c r="NRK22" s="179" t="s">
        <v>168</v>
      </c>
      <c r="NRL22" s="179" t="s">
        <v>168</v>
      </c>
      <c r="NRM22" s="179" t="s">
        <v>168</v>
      </c>
      <c r="NRN22" s="179" t="s">
        <v>168</v>
      </c>
      <c r="NRO22" s="179" t="s">
        <v>168</v>
      </c>
      <c r="NRP22" s="179" t="s">
        <v>168</v>
      </c>
      <c r="NRQ22" s="179" t="s">
        <v>168</v>
      </c>
      <c r="NRR22" s="179" t="s">
        <v>168</v>
      </c>
      <c r="NRS22" s="179" t="s">
        <v>168</v>
      </c>
      <c r="NRT22" s="179" t="s">
        <v>168</v>
      </c>
      <c r="NRU22" s="179" t="s">
        <v>168</v>
      </c>
      <c r="NRV22" s="179" t="s">
        <v>168</v>
      </c>
      <c r="NRW22" s="179" t="s">
        <v>168</v>
      </c>
      <c r="NRX22" s="179" t="s">
        <v>168</v>
      </c>
      <c r="NRY22" s="179" t="s">
        <v>168</v>
      </c>
      <c r="NRZ22" s="179" t="s">
        <v>168</v>
      </c>
      <c r="NSA22" s="179" t="s">
        <v>168</v>
      </c>
      <c r="NSB22" s="179" t="s">
        <v>168</v>
      </c>
      <c r="NSC22" s="179" t="s">
        <v>168</v>
      </c>
      <c r="NSD22" s="179" t="s">
        <v>168</v>
      </c>
      <c r="NSE22" s="179" t="s">
        <v>168</v>
      </c>
      <c r="NSF22" s="179" t="s">
        <v>168</v>
      </c>
      <c r="NSG22" s="179" t="s">
        <v>168</v>
      </c>
      <c r="NSH22" s="179" t="s">
        <v>168</v>
      </c>
      <c r="NSI22" s="179" t="s">
        <v>168</v>
      </c>
      <c r="NSJ22" s="179" t="s">
        <v>168</v>
      </c>
      <c r="NSK22" s="179" t="s">
        <v>168</v>
      </c>
      <c r="NSL22" s="179" t="s">
        <v>168</v>
      </c>
      <c r="NSM22" s="179" t="s">
        <v>168</v>
      </c>
      <c r="NSN22" s="179" t="s">
        <v>168</v>
      </c>
      <c r="NSO22" s="179" t="s">
        <v>168</v>
      </c>
      <c r="NSP22" s="179" t="s">
        <v>168</v>
      </c>
      <c r="NSQ22" s="179" t="s">
        <v>168</v>
      </c>
      <c r="NSR22" s="179" t="s">
        <v>168</v>
      </c>
      <c r="NSS22" s="179" t="s">
        <v>168</v>
      </c>
      <c r="NST22" s="179" t="s">
        <v>168</v>
      </c>
      <c r="NSU22" s="179" t="s">
        <v>168</v>
      </c>
      <c r="NSV22" s="179" t="s">
        <v>168</v>
      </c>
      <c r="NSW22" s="179" t="s">
        <v>168</v>
      </c>
      <c r="NSX22" s="179" t="s">
        <v>168</v>
      </c>
      <c r="NSY22" s="179" t="s">
        <v>168</v>
      </c>
      <c r="NSZ22" s="179" t="s">
        <v>168</v>
      </c>
      <c r="NTA22" s="179" t="s">
        <v>168</v>
      </c>
      <c r="NTB22" s="179" t="s">
        <v>168</v>
      </c>
      <c r="NTC22" s="179" t="s">
        <v>168</v>
      </c>
      <c r="NTD22" s="179" t="s">
        <v>168</v>
      </c>
      <c r="NTE22" s="179" t="s">
        <v>168</v>
      </c>
      <c r="NTF22" s="179" t="s">
        <v>168</v>
      </c>
      <c r="NTG22" s="179" t="s">
        <v>168</v>
      </c>
      <c r="NTH22" s="179" t="s">
        <v>168</v>
      </c>
      <c r="NTI22" s="179" t="s">
        <v>168</v>
      </c>
      <c r="NTJ22" s="179" t="s">
        <v>168</v>
      </c>
      <c r="NTK22" s="179" t="s">
        <v>168</v>
      </c>
      <c r="NTL22" s="179" t="s">
        <v>168</v>
      </c>
      <c r="NTM22" s="179" t="s">
        <v>168</v>
      </c>
      <c r="NTN22" s="179" t="s">
        <v>168</v>
      </c>
      <c r="NTO22" s="179" t="s">
        <v>168</v>
      </c>
      <c r="NTP22" s="179" t="s">
        <v>168</v>
      </c>
      <c r="NTQ22" s="179" t="s">
        <v>168</v>
      </c>
      <c r="NTR22" s="179" t="s">
        <v>168</v>
      </c>
      <c r="NTS22" s="179" t="s">
        <v>168</v>
      </c>
      <c r="NTT22" s="179" t="s">
        <v>168</v>
      </c>
      <c r="NTU22" s="179" t="s">
        <v>168</v>
      </c>
      <c r="NTV22" s="179" t="s">
        <v>168</v>
      </c>
      <c r="NTW22" s="179" t="s">
        <v>168</v>
      </c>
      <c r="NTX22" s="179" t="s">
        <v>168</v>
      </c>
      <c r="NTY22" s="179" t="s">
        <v>168</v>
      </c>
      <c r="NTZ22" s="179" t="s">
        <v>168</v>
      </c>
      <c r="NUA22" s="179" t="s">
        <v>168</v>
      </c>
      <c r="NUB22" s="179" t="s">
        <v>168</v>
      </c>
      <c r="NUC22" s="179" t="s">
        <v>168</v>
      </c>
      <c r="NUD22" s="179" t="s">
        <v>168</v>
      </c>
      <c r="NUE22" s="179" t="s">
        <v>168</v>
      </c>
      <c r="NUF22" s="179" t="s">
        <v>168</v>
      </c>
      <c r="NUG22" s="179" t="s">
        <v>168</v>
      </c>
      <c r="NUH22" s="179" t="s">
        <v>168</v>
      </c>
      <c r="NUI22" s="179" t="s">
        <v>168</v>
      </c>
      <c r="NUJ22" s="179" t="s">
        <v>168</v>
      </c>
      <c r="NUK22" s="179" t="s">
        <v>168</v>
      </c>
      <c r="NUL22" s="179" t="s">
        <v>168</v>
      </c>
      <c r="NUM22" s="179" t="s">
        <v>168</v>
      </c>
      <c r="NUN22" s="179" t="s">
        <v>168</v>
      </c>
      <c r="NUO22" s="179" t="s">
        <v>168</v>
      </c>
      <c r="NUP22" s="179" t="s">
        <v>168</v>
      </c>
      <c r="NUQ22" s="179" t="s">
        <v>168</v>
      </c>
      <c r="NUR22" s="179" t="s">
        <v>168</v>
      </c>
      <c r="NUS22" s="179" t="s">
        <v>168</v>
      </c>
      <c r="NUT22" s="179" t="s">
        <v>168</v>
      </c>
      <c r="NUU22" s="179" t="s">
        <v>168</v>
      </c>
      <c r="NUV22" s="179" t="s">
        <v>168</v>
      </c>
      <c r="NUW22" s="179" t="s">
        <v>168</v>
      </c>
      <c r="NUX22" s="179" t="s">
        <v>168</v>
      </c>
      <c r="NUY22" s="179" t="s">
        <v>168</v>
      </c>
      <c r="NUZ22" s="179" t="s">
        <v>168</v>
      </c>
      <c r="NVA22" s="179" t="s">
        <v>168</v>
      </c>
      <c r="NVB22" s="179" t="s">
        <v>168</v>
      </c>
      <c r="NVC22" s="179" t="s">
        <v>168</v>
      </c>
      <c r="NVD22" s="179" t="s">
        <v>168</v>
      </c>
      <c r="NVE22" s="179" t="s">
        <v>168</v>
      </c>
      <c r="NVF22" s="179" t="s">
        <v>168</v>
      </c>
      <c r="NVG22" s="179" t="s">
        <v>168</v>
      </c>
      <c r="NVH22" s="179" t="s">
        <v>168</v>
      </c>
      <c r="NVI22" s="179" t="s">
        <v>168</v>
      </c>
      <c r="NVJ22" s="179" t="s">
        <v>168</v>
      </c>
      <c r="NVK22" s="179" t="s">
        <v>168</v>
      </c>
      <c r="NVL22" s="179" t="s">
        <v>168</v>
      </c>
      <c r="NVM22" s="179" t="s">
        <v>168</v>
      </c>
      <c r="NVN22" s="179" t="s">
        <v>168</v>
      </c>
      <c r="NVO22" s="179" t="s">
        <v>168</v>
      </c>
      <c r="NVP22" s="179" t="s">
        <v>168</v>
      </c>
      <c r="NVQ22" s="179" t="s">
        <v>168</v>
      </c>
      <c r="NVR22" s="179" t="s">
        <v>168</v>
      </c>
      <c r="NVS22" s="179" t="s">
        <v>168</v>
      </c>
      <c r="NVT22" s="179" t="s">
        <v>168</v>
      </c>
      <c r="NVU22" s="179" t="s">
        <v>168</v>
      </c>
      <c r="NVV22" s="179" t="s">
        <v>168</v>
      </c>
      <c r="NVW22" s="179" t="s">
        <v>168</v>
      </c>
      <c r="NVX22" s="179" t="s">
        <v>168</v>
      </c>
      <c r="NVY22" s="179" t="s">
        <v>168</v>
      </c>
      <c r="NVZ22" s="179" t="s">
        <v>168</v>
      </c>
      <c r="NWA22" s="179" t="s">
        <v>168</v>
      </c>
      <c r="NWB22" s="179" t="s">
        <v>168</v>
      </c>
      <c r="NWC22" s="179" t="s">
        <v>168</v>
      </c>
      <c r="NWD22" s="179" t="s">
        <v>168</v>
      </c>
      <c r="NWE22" s="179" t="s">
        <v>168</v>
      </c>
      <c r="NWF22" s="179" t="s">
        <v>168</v>
      </c>
      <c r="NWG22" s="179" t="s">
        <v>168</v>
      </c>
      <c r="NWH22" s="179" t="s">
        <v>168</v>
      </c>
      <c r="NWI22" s="179" t="s">
        <v>168</v>
      </c>
      <c r="NWJ22" s="179" t="s">
        <v>168</v>
      </c>
      <c r="NWK22" s="179" t="s">
        <v>168</v>
      </c>
      <c r="NWL22" s="179" t="s">
        <v>168</v>
      </c>
      <c r="NWM22" s="179" t="s">
        <v>168</v>
      </c>
      <c r="NWN22" s="179" t="s">
        <v>168</v>
      </c>
      <c r="NWO22" s="179" t="s">
        <v>168</v>
      </c>
      <c r="NWP22" s="179" t="s">
        <v>168</v>
      </c>
      <c r="NWQ22" s="179" t="s">
        <v>168</v>
      </c>
      <c r="NWR22" s="179" t="s">
        <v>168</v>
      </c>
      <c r="NWS22" s="179" t="s">
        <v>168</v>
      </c>
      <c r="NWT22" s="179" t="s">
        <v>168</v>
      </c>
      <c r="NWU22" s="179" t="s">
        <v>168</v>
      </c>
      <c r="NWV22" s="179" t="s">
        <v>168</v>
      </c>
      <c r="NWW22" s="179" t="s">
        <v>168</v>
      </c>
      <c r="NWX22" s="179" t="s">
        <v>168</v>
      </c>
      <c r="NWY22" s="179" t="s">
        <v>168</v>
      </c>
      <c r="NWZ22" s="179" t="s">
        <v>168</v>
      </c>
      <c r="NXA22" s="179" t="s">
        <v>168</v>
      </c>
      <c r="NXB22" s="179" t="s">
        <v>168</v>
      </c>
      <c r="NXC22" s="179" t="s">
        <v>168</v>
      </c>
      <c r="NXD22" s="179" t="s">
        <v>168</v>
      </c>
      <c r="NXE22" s="179" t="s">
        <v>168</v>
      </c>
      <c r="NXF22" s="179" t="s">
        <v>168</v>
      </c>
      <c r="NXG22" s="179" t="s">
        <v>168</v>
      </c>
      <c r="NXH22" s="179" t="s">
        <v>168</v>
      </c>
      <c r="NXI22" s="179" t="s">
        <v>168</v>
      </c>
      <c r="NXJ22" s="179" t="s">
        <v>168</v>
      </c>
      <c r="NXK22" s="179" t="s">
        <v>168</v>
      </c>
      <c r="NXL22" s="179" t="s">
        <v>168</v>
      </c>
      <c r="NXM22" s="179" t="s">
        <v>168</v>
      </c>
      <c r="NXN22" s="179" t="s">
        <v>168</v>
      </c>
      <c r="NXO22" s="179" t="s">
        <v>168</v>
      </c>
      <c r="NXP22" s="179" t="s">
        <v>168</v>
      </c>
      <c r="NXQ22" s="179" t="s">
        <v>168</v>
      </c>
      <c r="NXR22" s="179" t="s">
        <v>168</v>
      </c>
      <c r="NXS22" s="179" t="s">
        <v>168</v>
      </c>
      <c r="NXT22" s="179" t="s">
        <v>168</v>
      </c>
      <c r="NXU22" s="179" t="s">
        <v>168</v>
      </c>
      <c r="NXV22" s="179" t="s">
        <v>168</v>
      </c>
      <c r="NXW22" s="179" t="s">
        <v>168</v>
      </c>
      <c r="NXX22" s="179" t="s">
        <v>168</v>
      </c>
      <c r="NXY22" s="179" t="s">
        <v>168</v>
      </c>
      <c r="NXZ22" s="179" t="s">
        <v>168</v>
      </c>
      <c r="NYA22" s="179" t="s">
        <v>168</v>
      </c>
      <c r="NYB22" s="179" t="s">
        <v>168</v>
      </c>
      <c r="NYC22" s="179" t="s">
        <v>168</v>
      </c>
      <c r="NYD22" s="179" t="s">
        <v>168</v>
      </c>
      <c r="NYE22" s="179" t="s">
        <v>168</v>
      </c>
      <c r="NYF22" s="179" t="s">
        <v>168</v>
      </c>
      <c r="NYG22" s="179" t="s">
        <v>168</v>
      </c>
      <c r="NYH22" s="179" t="s">
        <v>168</v>
      </c>
      <c r="NYI22" s="179" t="s">
        <v>168</v>
      </c>
      <c r="NYJ22" s="179" t="s">
        <v>168</v>
      </c>
      <c r="NYK22" s="179" t="s">
        <v>168</v>
      </c>
      <c r="NYL22" s="179" t="s">
        <v>168</v>
      </c>
      <c r="NYM22" s="179" t="s">
        <v>168</v>
      </c>
      <c r="NYN22" s="179" t="s">
        <v>168</v>
      </c>
      <c r="NYO22" s="179" t="s">
        <v>168</v>
      </c>
      <c r="NYP22" s="179" t="s">
        <v>168</v>
      </c>
      <c r="NYQ22" s="179" t="s">
        <v>168</v>
      </c>
      <c r="NYR22" s="179" t="s">
        <v>168</v>
      </c>
      <c r="NYS22" s="179" t="s">
        <v>168</v>
      </c>
      <c r="NYT22" s="179" t="s">
        <v>168</v>
      </c>
      <c r="NYU22" s="179" t="s">
        <v>168</v>
      </c>
      <c r="NYV22" s="179" t="s">
        <v>168</v>
      </c>
      <c r="NYW22" s="179" t="s">
        <v>168</v>
      </c>
      <c r="NYX22" s="179" t="s">
        <v>168</v>
      </c>
      <c r="NYY22" s="179" t="s">
        <v>168</v>
      </c>
      <c r="NYZ22" s="179" t="s">
        <v>168</v>
      </c>
      <c r="NZA22" s="179" t="s">
        <v>168</v>
      </c>
      <c r="NZB22" s="179" t="s">
        <v>168</v>
      </c>
      <c r="NZC22" s="179" t="s">
        <v>168</v>
      </c>
      <c r="NZD22" s="179" t="s">
        <v>168</v>
      </c>
      <c r="NZE22" s="179" t="s">
        <v>168</v>
      </c>
      <c r="NZF22" s="179" t="s">
        <v>168</v>
      </c>
      <c r="NZG22" s="179" t="s">
        <v>168</v>
      </c>
      <c r="NZH22" s="179" t="s">
        <v>168</v>
      </c>
      <c r="NZI22" s="179" t="s">
        <v>168</v>
      </c>
      <c r="NZJ22" s="179" t="s">
        <v>168</v>
      </c>
      <c r="NZK22" s="179" t="s">
        <v>168</v>
      </c>
      <c r="NZL22" s="179" t="s">
        <v>168</v>
      </c>
      <c r="NZM22" s="179" t="s">
        <v>168</v>
      </c>
      <c r="NZN22" s="179" t="s">
        <v>168</v>
      </c>
      <c r="NZO22" s="179" t="s">
        <v>168</v>
      </c>
      <c r="NZP22" s="179" t="s">
        <v>168</v>
      </c>
      <c r="NZQ22" s="179" t="s">
        <v>168</v>
      </c>
      <c r="NZR22" s="179" t="s">
        <v>168</v>
      </c>
      <c r="NZS22" s="179" t="s">
        <v>168</v>
      </c>
      <c r="NZT22" s="179" t="s">
        <v>168</v>
      </c>
      <c r="NZU22" s="179" t="s">
        <v>168</v>
      </c>
      <c r="NZV22" s="179" t="s">
        <v>168</v>
      </c>
      <c r="NZW22" s="179" t="s">
        <v>168</v>
      </c>
      <c r="NZX22" s="179" t="s">
        <v>168</v>
      </c>
      <c r="NZY22" s="179" t="s">
        <v>168</v>
      </c>
      <c r="NZZ22" s="179" t="s">
        <v>168</v>
      </c>
      <c r="OAA22" s="179" t="s">
        <v>168</v>
      </c>
      <c r="OAB22" s="179" t="s">
        <v>168</v>
      </c>
      <c r="OAC22" s="179" t="s">
        <v>168</v>
      </c>
      <c r="OAD22" s="179" t="s">
        <v>168</v>
      </c>
      <c r="OAE22" s="179" t="s">
        <v>168</v>
      </c>
      <c r="OAF22" s="179" t="s">
        <v>168</v>
      </c>
      <c r="OAG22" s="179" t="s">
        <v>168</v>
      </c>
      <c r="OAH22" s="179" t="s">
        <v>168</v>
      </c>
      <c r="OAI22" s="179" t="s">
        <v>168</v>
      </c>
      <c r="OAJ22" s="179" t="s">
        <v>168</v>
      </c>
      <c r="OAK22" s="179" t="s">
        <v>168</v>
      </c>
      <c r="OAL22" s="179" t="s">
        <v>168</v>
      </c>
      <c r="OAM22" s="179" t="s">
        <v>168</v>
      </c>
      <c r="OAN22" s="179" t="s">
        <v>168</v>
      </c>
      <c r="OAO22" s="179" t="s">
        <v>168</v>
      </c>
      <c r="OAP22" s="179" t="s">
        <v>168</v>
      </c>
      <c r="OAQ22" s="179" t="s">
        <v>168</v>
      </c>
      <c r="OAR22" s="179" t="s">
        <v>168</v>
      </c>
      <c r="OAS22" s="179" t="s">
        <v>168</v>
      </c>
      <c r="OAT22" s="179" t="s">
        <v>168</v>
      </c>
      <c r="OAU22" s="179" t="s">
        <v>168</v>
      </c>
      <c r="OAV22" s="179" t="s">
        <v>168</v>
      </c>
      <c r="OAW22" s="179" t="s">
        <v>168</v>
      </c>
      <c r="OAX22" s="179" t="s">
        <v>168</v>
      </c>
      <c r="OAY22" s="179" t="s">
        <v>168</v>
      </c>
      <c r="OAZ22" s="179" t="s">
        <v>168</v>
      </c>
      <c r="OBA22" s="179" t="s">
        <v>168</v>
      </c>
      <c r="OBB22" s="179" t="s">
        <v>168</v>
      </c>
      <c r="OBC22" s="179" t="s">
        <v>168</v>
      </c>
      <c r="OBD22" s="179" t="s">
        <v>168</v>
      </c>
      <c r="OBE22" s="179" t="s">
        <v>168</v>
      </c>
      <c r="OBF22" s="179" t="s">
        <v>168</v>
      </c>
      <c r="OBG22" s="179" t="s">
        <v>168</v>
      </c>
      <c r="OBH22" s="179" t="s">
        <v>168</v>
      </c>
      <c r="OBI22" s="179" t="s">
        <v>168</v>
      </c>
      <c r="OBJ22" s="179" t="s">
        <v>168</v>
      </c>
      <c r="OBK22" s="179" t="s">
        <v>168</v>
      </c>
      <c r="OBL22" s="179" t="s">
        <v>168</v>
      </c>
      <c r="OBM22" s="179" t="s">
        <v>168</v>
      </c>
      <c r="OBN22" s="179" t="s">
        <v>168</v>
      </c>
      <c r="OBO22" s="179" t="s">
        <v>168</v>
      </c>
      <c r="OBP22" s="179" t="s">
        <v>168</v>
      </c>
      <c r="OBQ22" s="179" t="s">
        <v>168</v>
      </c>
      <c r="OBR22" s="179" t="s">
        <v>168</v>
      </c>
      <c r="OBS22" s="179" t="s">
        <v>168</v>
      </c>
      <c r="OBT22" s="179" t="s">
        <v>168</v>
      </c>
      <c r="OBU22" s="179" t="s">
        <v>168</v>
      </c>
      <c r="OBV22" s="179" t="s">
        <v>168</v>
      </c>
      <c r="OBW22" s="179" t="s">
        <v>168</v>
      </c>
      <c r="OBX22" s="179" t="s">
        <v>168</v>
      </c>
      <c r="OBY22" s="179" t="s">
        <v>168</v>
      </c>
      <c r="OBZ22" s="179" t="s">
        <v>168</v>
      </c>
      <c r="OCA22" s="179" t="s">
        <v>168</v>
      </c>
      <c r="OCB22" s="179" t="s">
        <v>168</v>
      </c>
      <c r="OCC22" s="179" t="s">
        <v>168</v>
      </c>
      <c r="OCD22" s="179" t="s">
        <v>168</v>
      </c>
      <c r="OCE22" s="179" t="s">
        <v>168</v>
      </c>
      <c r="OCF22" s="179" t="s">
        <v>168</v>
      </c>
      <c r="OCG22" s="179" t="s">
        <v>168</v>
      </c>
      <c r="OCH22" s="179" t="s">
        <v>168</v>
      </c>
      <c r="OCI22" s="179" t="s">
        <v>168</v>
      </c>
      <c r="OCJ22" s="179" t="s">
        <v>168</v>
      </c>
      <c r="OCK22" s="179" t="s">
        <v>168</v>
      </c>
      <c r="OCL22" s="179" t="s">
        <v>168</v>
      </c>
      <c r="OCM22" s="179" t="s">
        <v>168</v>
      </c>
      <c r="OCN22" s="179" t="s">
        <v>168</v>
      </c>
      <c r="OCO22" s="179" t="s">
        <v>168</v>
      </c>
      <c r="OCP22" s="179" t="s">
        <v>168</v>
      </c>
      <c r="OCQ22" s="179" t="s">
        <v>168</v>
      </c>
      <c r="OCR22" s="179" t="s">
        <v>168</v>
      </c>
      <c r="OCS22" s="179" t="s">
        <v>168</v>
      </c>
      <c r="OCT22" s="179" t="s">
        <v>168</v>
      </c>
      <c r="OCU22" s="179" t="s">
        <v>168</v>
      </c>
      <c r="OCV22" s="179" t="s">
        <v>168</v>
      </c>
      <c r="OCW22" s="179" t="s">
        <v>168</v>
      </c>
      <c r="OCX22" s="179" t="s">
        <v>168</v>
      </c>
      <c r="OCY22" s="179" t="s">
        <v>168</v>
      </c>
      <c r="OCZ22" s="179" t="s">
        <v>168</v>
      </c>
      <c r="ODA22" s="179" t="s">
        <v>168</v>
      </c>
      <c r="ODB22" s="179" t="s">
        <v>168</v>
      </c>
      <c r="ODC22" s="179" t="s">
        <v>168</v>
      </c>
      <c r="ODD22" s="179" t="s">
        <v>168</v>
      </c>
      <c r="ODE22" s="179" t="s">
        <v>168</v>
      </c>
      <c r="ODF22" s="179" t="s">
        <v>168</v>
      </c>
      <c r="ODG22" s="179" t="s">
        <v>168</v>
      </c>
      <c r="ODH22" s="179" t="s">
        <v>168</v>
      </c>
      <c r="ODI22" s="179" t="s">
        <v>168</v>
      </c>
      <c r="ODJ22" s="179" t="s">
        <v>168</v>
      </c>
      <c r="ODK22" s="179" t="s">
        <v>168</v>
      </c>
      <c r="ODL22" s="179" t="s">
        <v>168</v>
      </c>
      <c r="ODM22" s="179" t="s">
        <v>168</v>
      </c>
      <c r="ODN22" s="179" t="s">
        <v>168</v>
      </c>
      <c r="ODO22" s="179" t="s">
        <v>168</v>
      </c>
      <c r="ODP22" s="179" t="s">
        <v>168</v>
      </c>
      <c r="ODQ22" s="179" t="s">
        <v>168</v>
      </c>
      <c r="ODR22" s="179" t="s">
        <v>168</v>
      </c>
      <c r="ODS22" s="179" t="s">
        <v>168</v>
      </c>
      <c r="ODT22" s="179" t="s">
        <v>168</v>
      </c>
      <c r="ODU22" s="179" t="s">
        <v>168</v>
      </c>
      <c r="ODV22" s="179" t="s">
        <v>168</v>
      </c>
      <c r="ODW22" s="179" t="s">
        <v>168</v>
      </c>
      <c r="ODX22" s="179" t="s">
        <v>168</v>
      </c>
      <c r="ODY22" s="179" t="s">
        <v>168</v>
      </c>
      <c r="ODZ22" s="179" t="s">
        <v>168</v>
      </c>
      <c r="OEA22" s="179" t="s">
        <v>168</v>
      </c>
      <c r="OEB22" s="179" t="s">
        <v>168</v>
      </c>
      <c r="OEC22" s="179" t="s">
        <v>168</v>
      </c>
      <c r="OED22" s="179" t="s">
        <v>168</v>
      </c>
      <c r="OEE22" s="179" t="s">
        <v>168</v>
      </c>
      <c r="OEF22" s="179" t="s">
        <v>168</v>
      </c>
      <c r="OEG22" s="179" t="s">
        <v>168</v>
      </c>
      <c r="OEH22" s="179" t="s">
        <v>168</v>
      </c>
      <c r="OEI22" s="179" t="s">
        <v>168</v>
      </c>
      <c r="OEJ22" s="179" t="s">
        <v>168</v>
      </c>
      <c r="OEK22" s="179" t="s">
        <v>168</v>
      </c>
      <c r="OEL22" s="179" t="s">
        <v>168</v>
      </c>
      <c r="OEM22" s="179" t="s">
        <v>168</v>
      </c>
      <c r="OEN22" s="179" t="s">
        <v>168</v>
      </c>
      <c r="OEO22" s="179" t="s">
        <v>168</v>
      </c>
      <c r="OEP22" s="179" t="s">
        <v>168</v>
      </c>
      <c r="OEQ22" s="179" t="s">
        <v>168</v>
      </c>
      <c r="OER22" s="179" t="s">
        <v>168</v>
      </c>
      <c r="OES22" s="179" t="s">
        <v>168</v>
      </c>
      <c r="OET22" s="179" t="s">
        <v>168</v>
      </c>
      <c r="OEU22" s="179" t="s">
        <v>168</v>
      </c>
      <c r="OEV22" s="179" t="s">
        <v>168</v>
      </c>
      <c r="OEW22" s="179" t="s">
        <v>168</v>
      </c>
      <c r="OEX22" s="179" t="s">
        <v>168</v>
      </c>
      <c r="OEY22" s="179" t="s">
        <v>168</v>
      </c>
      <c r="OEZ22" s="179" t="s">
        <v>168</v>
      </c>
      <c r="OFA22" s="179" t="s">
        <v>168</v>
      </c>
      <c r="OFB22" s="179" t="s">
        <v>168</v>
      </c>
      <c r="OFC22" s="179" t="s">
        <v>168</v>
      </c>
      <c r="OFD22" s="179" t="s">
        <v>168</v>
      </c>
      <c r="OFE22" s="179" t="s">
        <v>168</v>
      </c>
      <c r="OFF22" s="179" t="s">
        <v>168</v>
      </c>
      <c r="OFG22" s="179" t="s">
        <v>168</v>
      </c>
      <c r="OFH22" s="179" t="s">
        <v>168</v>
      </c>
      <c r="OFI22" s="179" t="s">
        <v>168</v>
      </c>
      <c r="OFJ22" s="179" t="s">
        <v>168</v>
      </c>
      <c r="OFK22" s="179" t="s">
        <v>168</v>
      </c>
      <c r="OFL22" s="179" t="s">
        <v>168</v>
      </c>
      <c r="OFM22" s="179" t="s">
        <v>168</v>
      </c>
      <c r="OFN22" s="179" t="s">
        <v>168</v>
      </c>
      <c r="OFO22" s="179" t="s">
        <v>168</v>
      </c>
      <c r="OFP22" s="179" t="s">
        <v>168</v>
      </c>
      <c r="OFQ22" s="179" t="s">
        <v>168</v>
      </c>
      <c r="OFR22" s="179" t="s">
        <v>168</v>
      </c>
      <c r="OFS22" s="179" t="s">
        <v>168</v>
      </c>
      <c r="OFT22" s="179" t="s">
        <v>168</v>
      </c>
      <c r="OFU22" s="179" t="s">
        <v>168</v>
      </c>
      <c r="OFV22" s="179" t="s">
        <v>168</v>
      </c>
      <c r="OFW22" s="179" t="s">
        <v>168</v>
      </c>
      <c r="OFX22" s="179" t="s">
        <v>168</v>
      </c>
      <c r="OFY22" s="179" t="s">
        <v>168</v>
      </c>
      <c r="OFZ22" s="179" t="s">
        <v>168</v>
      </c>
      <c r="OGA22" s="179" t="s">
        <v>168</v>
      </c>
      <c r="OGB22" s="179" t="s">
        <v>168</v>
      </c>
      <c r="OGC22" s="179" t="s">
        <v>168</v>
      </c>
      <c r="OGD22" s="179" t="s">
        <v>168</v>
      </c>
      <c r="OGE22" s="179" t="s">
        <v>168</v>
      </c>
      <c r="OGF22" s="179" t="s">
        <v>168</v>
      </c>
      <c r="OGG22" s="179" t="s">
        <v>168</v>
      </c>
      <c r="OGH22" s="179" t="s">
        <v>168</v>
      </c>
      <c r="OGI22" s="179" t="s">
        <v>168</v>
      </c>
      <c r="OGJ22" s="179" t="s">
        <v>168</v>
      </c>
      <c r="OGK22" s="179" t="s">
        <v>168</v>
      </c>
      <c r="OGL22" s="179" t="s">
        <v>168</v>
      </c>
      <c r="OGM22" s="179" t="s">
        <v>168</v>
      </c>
      <c r="OGN22" s="179" t="s">
        <v>168</v>
      </c>
      <c r="OGO22" s="179" t="s">
        <v>168</v>
      </c>
      <c r="OGP22" s="179" t="s">
        <v>168</v>
      </c>
      <c r="OGQ22" s="179" t="s">
        <v>168</v>
      </c>
      <c r="OGR22" s="179" t="s">
        <v>168</v>
      </c>
      <c r="OGS22" s="179" t="s">
        <v>168</v>
      </c>
      <c r="OGT22" s="179" t="s">
        <v>168</v>
      </c>
      <c r="OGU22" s="179" t="s">
        <v>168</v>
      </c>
      <c r="OGV22" s="179" t="s">
        <v>168</v>
      </c>
      <c r="OGW22" s="179" t="s">
        <v>168</v>
      </c>
      <c r="OGX22" s="179" t="s">
        <v>168</v>
      </c>
      <c r="OGY22" s="179" t="s">
        <v>168</v>
      </c>
      <c r="OGZ22" s="179" t="s">
        <v>168</v>
      </c>
      <c r="OHA22" s="179" t="s">
        <v>168</v>
      </c>
      <c r="OHB22" s="179" t="s">
        <v>168</v>
      </c>
      <c r="OHC22" s="179" t="s">
        <v>168</v>
      </c>
      <c r="OHD22" s="179" t="s">
        <v>168</v>
      </c>
      <c r="OHE22" s="179" t="s">
        <v>168</v>
      </c>
      <c r="OHF22" s="179" t="s">
        <v>168</v>
      </c>
      <c r="OHG22" s="179" t="s">
        <v>168</v>
      </c>
      <c r="OHH22" s="179" t="s">
        <v>168</v>
      </c>
      <c r="OHI22" s="179" t="s">
        <v>168</v>
      </c>
      <c r="OHJ22" s="179" t="s">
        <v>168</v>
      </c>
      <c r="OHK22" s="179" t="s">
        <v>168</v>
      </c>
      <c r="OHL22" s="179" t="s">
        <v>168</v>
      </c>
      <c r="OHM22" s="179" t="s">
        <v>168</v>
      </c>
      <c r="OHN22" s="179" t="s">
        <v>168</v>
      </c>
      <c r="OHO22" s="179" t="s">
        <v>168</v>
      </c>
      <c r="OHP22" s="179" t="s">
        <v>168</v>
      </c>
      <c r="OHQ22" s="179" t="s">
        <v>168</v>
      </c>
      <c r="OHR22" s="179" t="s">
        <v>168</v>
      </c>
      <c r="OHS22" s="179" t="s">
        <v>168</v>
      </c>
      <c r="OHT22" s="179" t="s">
        <v>168</v>
      </c>
      <c r="OHU22" s="179" t="s">
        <v>168</v>
      </c>
      <c r="OHV22" s="179" t="s">
        <v>168</v>
      </c>
      <c r="OHW22" s="179" t="s">
        <v>168</v>
      </c>
      <c r="OHX22" s="179" t="s">
        <v>168</v>
      </c>
      <c r="OHY22" s="179" t="s">
        <v>168</v>
      </c>
      <c r="OHZ22" s="179" t="s">
        <v>168</v>
      </c>
      <c r="OIA22" s="179" t="s">
        <v>168</v>
      </c>
      <c r="OIB22" s="179" t="s">
        <v>168</v>
      </c>
      <c r="OIC22" s="179" t="s">
        <v>168</v>
      </c>
      <c r="OID22" s="179" t="s">
        <v>168</v>
      </c>
      <c r="OIE22" s="179" t="s">
        <v>168</v>
      </c>
      <c r="OIF22" s="179" t="s">
        <v>168</v>
      </c>
      <c r="OIG22" s="179" t="s">
        <v>168</v>
      </c>
      <c r="OIH22" s="179" t="s">
        <v>168</v>
      </c>
      <c r="OII22" s="179" t="s">
        <v>168</v>
      </c>
      <c r="OIJ22" s="179" t="s">
        <v>168</v>
      </c>
      <c r="OIK22" s="179" t="s">
        <v>168</v>
      </c>
      <c r="OIL22" s="179" t="s">
        <v>168</v>
      </c>
      <c r="OIM22" s="179" t="s">
        <v>168</v>
      </c>
      <c r="OIN22" s="179" t="s">
        <v>168</v>
      </c>
      <c r="OIO22" s="179" t="s">
        <v>168</v>
      </c>
      <c r="OIP22" s="179" t="s">
        <v>168</v>
      </c>
      <c r="OIQ22" s="179" t="s">
        <v>168</v>
      </c>
      <c r="OIR22" s="179" t="s">
        <v>168</v>
      </c>
      <c r="OIS22" s="179" t="s">
        <v>168</v>
      </c>
      <c r="OIT22" s="179" t="s">
        <v>168</v>
      </c>
      <c r="OIU22" s="179" t="s">
        <v>168</v>
      </c>
      <c r="OIV22" s="179" t="s">
        <v>168</v>
      </c>
      <c r="OIW22" s="179" t="s">
        <v>168</v>
      </c>
      <c r="OIX22" s="179" t="s">
        <v>168</v>
      </c>
      <c r="OIY22" s="179" t="s">
        <v>168</v>
      </c>
      <c r="OIZ22" s="179" t="s">
        <v>168</v>
      </c>
      <c r="OJA22" s="179" t="s">
        <v>168</v>
      </c>
      <c r="OJB22" s="179" t="s">
        <v>168</v>
      </c>
      <c r="OJC22" s="179" t="s">
        <v>168</v>
      </c>
      <c r="OJD22" s="179" t="s">
        <v>168</v>
      </c>
      <c r="OJE22" s="179" t="s">
        <v>168</v>
      </c>
      <c r="OJF22" s="179" t="s">
        <v>168</v>
      </c>
      <c r="OJG22" s="179" t="s">
        <v>168</v>
      </c>
      <c r="OJH22" s="179" t="s">
        <v>168</v>
      </c>
      <c r="OJI22" s="179" t="s">
        <v>168</v>
      </c>
      <c r="OJJ22" s="179" t="s">
        <v>168</v>
      </c>
      <c r="OJK22" s="179" t="s">
        <v>168</v>
      </c>
      <c r="OJL22" s="179" t="s">
        <v>168</v>
      </c>
      <c r="OJM22" s="179" t="s">
        <v>168</v>
      </c>
      <c r="OJN22" s="179" t="s">
        <v>168</v>
      </c>
      <c r="OJO22" s="179" t="s">
        <v>168</v>
      </c>
      <c r="OJP22" s="179" t="s">
        <v>168</v>
      </c>
      <c r="OJQ22" s="179" t="s">
        <v>168</v>
      </c>
      <c r="OJR22" s="179" t="s">
        <v>168</v>
      </c>
      <c r="OJS22" s="179" t="s">
        <v>168</v>
      </c>
      <c r="OJT22" s="179" t="s">
        <v>168</v>
      </c>
      <c r="OJU22" s="179" t="s">
        <v>168</v>
      </c>
      <c r="OJV22" s="179" t="s">
        <v>168</v>
      </c>
      <c r="OJW22" s="179" t="s">
        <v>168</v>
      </c>
      <c r="OJX22" s="179" t="s">
        <v>168</v>
      </c>
      <c r="OJY22" s="179" t="s">
        <v>168</v>
      </c>
      <c r="OJZ22" s="179" t="s">
        <v>168</v>
      </c>
      <c r="OKA22" s="179" t="s">
        <v>168</v>
      </c>
      <c r="OKB22" s="179" t="s">
        <v>168</v>
      </c>
      <c r="OKC22" s="179" t="s">
        <v>168</v>
      </c>
      <c r="OKD22" s="179" t="s">
        <v>168</v>
      </c>
      <c r="OKE22" s="179" t="s">
        <v>168</v>
      </c>
      <c r="OKF22" s="179" t="s">
        <v>168</v>
      </c>
      <c r="OKG22" s="179" t="s">
        <v>168</v>
      </c>
      <c r="OKH22" s="179" t="s">
        <v>168</v>
      </c>
      <c r="OKI22" s="179" t="s">
        <v>168</v>
      </c>
      <c r="OKJ22" s="179" t="s">
        <v>168</v>
      </c>
      <c r="OKK22" s="179" t="s">
        <v>168</v>
      </c>
      <c r="OKL22" s="179" t="s">
        <v>168</v>
      </c>
      <c r="OKM22" s="179" t="s">
        <v>168</v>
      </c>
      <c r="OKN22" s="179" t="s">
        <v>168</v>
      </c>
      <c r="OKO22" s="179" t="s">
        <v>168</v>
      </c>
      <c r="OKP22" s="179" t="s">
        <v>168</v>
      </c>
      <c r="OKQ22" s="179" t="s">
        <v>168</v>
      </c>
      <c r="OKR22" s="179" t="s">
        <v>168</v>
      </c>
      <c r="OKS22" s="179" t="s">
        <v>168</v>
      </c>
      <c r="OKT22" s="179" t="s">
        <v>168</v>
      </c>
      <c r="OKU22" s="179" t="s">
        <v>168</v>
      </c>
      <c r="OKV22" s="179" t="s">
        <v>168</v>
      </c>
      <c r="OKW22" s="179" t="s">
        <v>168</v>
      </c>
      <c r="OKX22" s="179" t="s">
        <v>168</v>
      </c>
      <c r="OKY22" s="179" t="s">
        <v>168</v>
      </c>
      <c r="OKZ22" s="179" t="s">
        <v>168</v>
      </c>
      <c r="OLA22" s="179" t="s">
        <v>168</v>
      </c>
      <c r="OLB22" s="179" t="s">
        <v>168</v>
      </c>
      <c r="OLC22" s="179" t="s">
        <v>168</v>
      </c>
      <c r="OLD22" s="179" t="s">
        <v>168</v>
      </c>
      <c r="OLE22" s="179" t="s">
        <v>168</v>
      </c>
      <c r="OLF22" s="179" t="s">
        <v>168</v>
      </c>
      <c r="OLG22" s="179" t="s">
        <v>168</v>
      </c>
      <c r="OLH22" s="179" t="s">
        <v>168</v>
      </c>
      <c r="OLI22" s="179" t="s">
        <v>168</v>
      </c>
      <c r="OLJ22" s="179" t="s">
        <v>168</v>
      </c>
      <c r="OLK22" s="179" t="s">
        <v>168</v>
      </c>
      <c r="OLL22" s="179" t="s">
        <v>168</v>
      </c>
      <c r="OLM22" s="179" t="s">
        <v>168</v>
      </c>
      <c r="OLN22" s="179" t="s">
        <v>168</v>
      </c>
      <c r="OLO22" s="179" t="s">
        <v>168</v>
      </c>
      <c r="OLP22" s="179" t="s">
        <v>168</v>
      </c>
      <c r="OLQ22" s="179" t="s">
        <v>168</v>
      </c>
      <c r="OLR22" s="179" t="s">
        <v>168</v>
      </c>
      <c r="OLS22" s="179" t="s">
        <v>168</v>
      </c>
      <c r="OLT22" s="179" t="s">
        <v>168</v>
      </c>
      <c r="OLU22" s="179" t="s">
        <v>168</v>
      </c>
      <c r="OLV22" s="179" t="s">
        <v>168</v>
      </c>
      <c r="OLW22" s="179" t="s">
        <v>168</v>
      </c>
      <c r="OLX22" s="179" t="s">
        <v>168</v>
      </c>
      <c r="OLY22" s="179" t="s">
        <v>168</v>
      </c>
      <c r="OLZ22" s="179" t="s">
        <v>168</v>
      </c>
      <c r="OMA22" s="179" t="s">
        <v>168</v>
      </c>
      <c r="OMB22" s="179" t="s">
        <v>168</v>
      </c>
      <c r="OMC22" s="179" t="s">
        <v>168</v>
      </c>
      <c r="OMD22" s="179" t="s">
        <v>168</v>
      </c>
      <c r="OME22" s="179" t="s">
        <v>168</v>
      </c>
      <c r="OMF22" s="179" t="s">
        <v>168</v>
      </c>
      <c r="OMG22" s="179" t="s">
        <v>168</v>
      </c>
      <c r="OMH22" s="179" t="s">
        <v>168</v>
      </c>
      <c r="OMI22" s="179" t="s">
        <v>168</v>
      </c>
      <c r="OMJ22" s="179" t="s">
        <v>168</v>
      </c>
      <c r="OMK22" s="179" t="s">
        <v>168</v>
      </c>
      <c r="OML22" s="179" t="s">
        <v>168</v>
      </c>
      <c r="OMM22" s="179" t="s">
        <v>168</v>
      </c>
      <c r="OMN22" s="179" t="s">
        <v>168</v>
      </c>
      <c r="OMO22" s="179" t="s">
        <v>168</v>
      </c>
      <c r="OMP22" s="179" t="s">
        <v>168</v>
      </c>
      <c r="OMQ22" s="179" t="s">
        <v>168</v>
      </c>
      <c r="OMR22" s="179" t="s">
        <v>168</v>
      </c>
      <c r="OMS22" s="179" t="s">
        <v>168</v>
      </c>
      <c r="OMT22" s="179" t="s">
        <v>168</v>
      </c>
      <c r="OMU22" s="179" t="s">
        <v>168</v>
      </c>
      <c r="OMV22" s="179" t="s">
        <v>168</v>
      </c>
      <c r="OMW22" s="179" t="s">
        <v>168</v>
      </c>
      <c r="OMX22" s="179" t="s">
        <v>168</v>
      </c>
      <c r="OMY22" s="179" t="s">
        <v>168</v>
      </c>
      <c r="OMZ22" s="179" t="s">
        <v>168</v>
      </c>
      <c r="ONA22" s="179" t="s">
        <v>168</v>
      </c>
      <c r="ONB22" s="179" t="s">
        <v>168</v>
      </c>
      <c r="ONC22" s="179" t="s">
        <v>168</v>
      </c>
      <c r="OND22" s="179" t="s">
        <v>168</v>
      </c>
      <c r="ONE22" s="179" t="s">
        <v>168</v>
      </c>
      <c r="ONF22" s="179" t="s">
        <v>168</v>
      </c>
      <c r="ONG22" s="179" t="s">
        <v>168</v>
      </c>
      <c r="ONH22" s="179" t="s">
        <v>168</v>
      </c>
      <c r="ONI22" s="179" t="s">
        <v>168</v>
      </c>
      <c r="ONJ22" s="179" t="s">
        <v>168</v>
      </c>
      <c r="ONK22" s="179" t="s">
        <v>168</v>
      </c>
      <c r="ONL22" s="179" t="s">
        <v>168</v>
      </c>
      <c r="ONM22" s="179" t="s">
        <v>168</v>
      </c>
      <c r="ONN22" s="179" t="s">
        <v>168</v>
      </c>
      <c r="ONO22" s="179" t="s">
        <v>168</v>
      </c>
      <c r="ONP22" s="179" t="s">
        <v>168</v>
      </c>
      <c r="ONQ22" s="179" t="s">
        <v>168</v>
      </c>
      <c r="ONR22" s="179" t="s">
        <v>168</v>
      </c>
      <c r="ONS22" s="179" t="s">
        <v>168</v>
      </c>
      <c r="ONT22" s="179" t="s">
        <v>168</v>
      </c>
      <c r="ONU22" s="179" t="s">
        <v>168</v>
      </c>
      <c r="ONV22" s="179" t="s">
        <v>168</v>
      </c>
      <c r="ONW22" s="179" t="s">
        <v>168</v>
      </c>
      <c r="ONX22" s="179" t="s">
        <v>168</v>
      </c>
      <c r="ONY22" s="179" t="s">
        <v>168</v>
      </c>
      <c r="ONZ22" s="179" t="s">
        <v>168</v>
      </c>
      <c r="OOA22" s="179" t="s">
        <v>168</v>
      </c>
      <c r="OOB22" s="179" t="s">
        <v>168</v>
      </c>
      <c r="OOC22" s="179" t="s">
        <v>168</v>
      </c>
      <c r="OOD22" s="179" t="s">
        <v>168</v>
      </c>
      <c r="OOE22" s="179" t="s">
        <v>168</v>
      </c>
      <c r="OOF22" s="179" t="s">
        <v>168</v>
      </c>
      <c r="OOG22" s="179" t="s">
        <v>168</v>
      </c>
      <c r="OOH22" s="179" t="s">
        <v>168</v>
      </c>
      <c r="OOI22" s="179" t="s">
        <v>168</v>
      </c>
      <c r="OOJ22" s="179" t="s">
        <v>168</v>
      </c>
      <c r="OOK22" s="179" t="s">
        <v>168</v>
      </c>
      <c r="OOL22" s="179" t="s">
        <v>168</v>
      </c>
      <c r="OOM22" s="179" t="s">
        <v>168</v>
      </c>
      <c r="OON22" s="179" t="s">
        <v>168</v>
      </c>
      <c r="OOO22" s="179" t="s">
        <v>168</v>
      </c>
      <c r="OOP22" s="179" t="s">
        <v>168</v>
      </c>
      <c r="OOQ22" s="179" t="s">
        <v>168</v>
      </c>
      <c r="OOR22" s="179" t="s">
        <v>168</v>
      </c>
      <c r="OOS22" s="179" t="s">
        <v>168</v>
      </c>
      <c r="OOT22" s="179" t="s">
        <v>168</v>
      </c>
      <c r="OOU22" s="179" t="s">
        <v>168</v>
      </c>
      <c r="OOV22" s="179" t="s">
        <v>168</v>
      </c>
      <c r="OOW22" s="179" t="s">
        <v>168</v>
      </c>
      <c r="OOX22" s="179" t="s">
        <v>168</v>
      </c>
      <c r="OOY22" s="179" t="s">
        <v>168</v>
      </c>
      <c r="OOZ22" s="179" t="s">
        <v>168</v>
      </c>
      <c r="OPA22" s="179" t="s">
        <v>168</v>
      </c>
      <c r="OPB22" s="179" t="s">
        <v>168</v>
      </c>
      <c r="OPC22" s="179" t="s">
        <v>168</v>
      </c>
      <c r="OPD22" s="179" t="s">
        <v>168</v>
      </c>
      <c r="OPE22" s="179" t="s">
        <v>168</v>
      </c>
      <c r="OPF22" s="179" t="s">
        <v>168</v>
      </c>
      <c r="OPG22" s="179" t="s">
        <v>168</v>
      </c>
      <c r="OPH22" s="179" t="s">
        <v>168</v>
      </c>
      <c r="OPI22" s="179" t="s">
        <v>168</v>
      </c>
      <c r="OPJ22" s="179" t="s">
        <v>168</v>
      </c>
      <c r="OPK22" s="179" t="s">
        <v>168</v>
      </c>
      <c r="OPL22" s="179" t="s">
        <v>168</v>
      </c>
      <c r="OPM22" s="179" t="s">
        <v>168</v>
      </c>
      <c r="OPN22" s="179" t="s">
        <v>168</v>
      </c>
      <c r="OPO22" s="179" t="s">
        <v>168</v>
      </c>
      <c r="OPP22" s="179" t="s">
        <v>168</v>
      </c>
      <c r="OPQ22" s="179" t="s">
        <v>168</v>
      </c>
      <c r="OPR22" s="179" t="s">
        <v>168</v>
      </c>
      <c r="OPS22" s="179" t="s">
        <v>168</v>
      </c>
      <c r="OPT22" s="179" t="s">
        <v>168</v>
      </c>
      <c r="OPU22" s="179" t="s">
        <v>168</v>
      </c>
      <c r="OPV22" s="179" t="s">
        <v>168</v>
      </c>
      <c r="OPW22" s="179" t="s">
        <v>168</v>
      </c>
      <c r="OPX22" s="179" t="s">
        <v>168</v>
      </c>
      <c r="OPY22" s="179" t="s">
        <v>168</v>
      </c>
      <c r="OPZ22" s="179" t="s">
        <v>168</v>
      </c>
      <c r="OQA22" s="179" t="s">
        <v>168</v>
      </c>
      <c r="OQB22" s="179" t="s">
        <v>168</v>
      </c>
      <c r="OQC22" s="179" t="s">
        <v>168</v>
      </c>
      <c r="OQD22" s="179" t="s">
        <v>168</v>
      </c>
      <c r="OQE22" s="179" t="s">
        <v>168</v>
      </c>
      <c r="OQF22" s="179" t="s">
        <v>168</v>
      </c>
      <c r="OQG22" s="179" t="s">
        <v>168</v>
      </c>
      <c r="OQH22" s="179" t="s">
        <v>168</v>
      </c>
      <c r="OQI22" s="179" t="s">
        <v>168</v>
      </c>
      <c r="OQJ22" s="179" t="s">
        <v>168</v>
      </c>
      <c r="OQK22" s="179" t="s">
        <v>168</v>
      </c>
      <c r="OQL22" s="179" t="s">
        <v>168</v>
      </c>
      <c r="OQM22" s="179" t="s">
        <v>168</v>
      </c>
      <c r="OQN22" s="179" t="s">
        <v>168</v>
      </c>
      <c r="OQO22" s="179" t="s">
        <v>168</v>
      </c>
      <c r="OQP22" s="179" t="s">
        <v>168</v>
      </c>
      <c r="OQQ22" s="179" t="s">
        <v>168</v>
      </c>
      <c r="OQR22" s="179" t="s">
        <v>168</v>
      </c>
      <c r="OQS22" s="179" t="s">
        <v>168</v>
      </c>
      <c r="OQT22" s="179" t="s">
        <v>168</v>
      </c>
      <c r="OQU22" s="179" t="s">
        <v>168</v>
      </c>
      <c r="OQV22" s="179" t="s">
        <v>168</v>
      </c>
      <c r="OQW22" s="179" t="s">
        <v>168</v>
      </c>
      <c r="OQX22" s="179" t="s">
        <v>168</v>
      </c>
      <c r="OQY22" s="179" t="s">
        <v>168</v>
      </c>
      <c r="OQZ22" s="179" t="s">
        <v>168</v>
      </c>
      <c r="ORA22" s="179" t="s">
        <v>168</v>
      </c>
      <c r="ORB22" s="179" t="s">
        <v>168</v>
      </c>
      <c r="ORC22" s="179" t="s">
        <v>168</v>
      </c>
      <c r="ORD22" s="179" t="s">
        <v>168</v>
      </c>
      <c r="ORE22" s="179" t="s">
        <v>168</v>
      </c>
      <c r="ORF22" s="179" t="s">
        <v>168</v>
      </c>
      <c r="ORG22" s="179" t="s">
        <v>168</v>
      </c>
      <c r="ORH22" s="179" t="s">
        <v>168</v>
      </c>
      <c r="ORI22" s="179" t="s">
        <v>168</v>
      </c>
      <c r="ORJ22" s="179" t="s">
        <v>168</v>
      </c>
      <c r="ORK22" s="179" t="s">
        <v>168</v>
      </c>
      <c r="ORL22" s="179" t="s">
        <v>168</v>
      </c>
      <c r="ORM22" s="179" t="s">
        <v>168</v>
      </c>
      <c r="ORN22" s="179" t="s">
        <v>168</v>
      </c>
      <c r="ORO22" s="179" t="s">
        <v>168</v>
      </c>
      <c r="ORP22" s="179" t="s">
        <v>168</v>
      </c>
      <c r="ORQ22" s="179" t="s">
        <v>168</v>
      </c>
      <c r="ORR22" s="179" t="s">
        <v>168</v>
      </c>
      <c r="ORS22" s="179" t="s">
        <v>168</v>
      </c>
      <c r="ORT22" s="179" t="s">
        <v>168</v>
      </c>
      <c r="ORU22" s="179" t="s">
        <v>168</v>
      </c>
      <c r="ORV22" s="179" t="s">
        <v>168</v>
      </c>
      <c r="ORW22" s="179" t="s">
        <v>168</v>
      </c>
      <c r="ORX22" s="179" t="s">
        <v>168</v>
      </c>
      <c r="ORY22" s="179" t="s">
        <v>168</v>
      </c>
      <c r="ORZ22" s="179" t="s">
        <v>168</v>
      </c>
      <c r="OSA22" s="179" t="s">
        <v>168</v>
      </c>
      <c r="OSB22" s="179" t="s">
        <v>168</v>
      </c>
      <c r="OSC22" s="179" t="s">
        <v>168</v>
      </c>
      <c r="OSD22" s="179" t="s">
        <v>168</v>
      </c>
      <c r="OSE22" s="179" t="s">
        <v>168</v>
      </c>
      <c r="OSF22" s="179" t="s">
        <v>168</v>
      </c>
      <c r="OSG22" s="179" t="s">
        <v>168</v>
      </c>
      <c r="OSH22" s="179" t="s">
        <v>168</v>
      </c>
      <c r="OSI22" s="179" t="s">
        <v>168</v>
      </c>
      <c r="OSJ22" s="179" t="s">
        <v>168</v>
      </c>
      <c r="OSK22" s="179" t="s">
        <v>168</v>
      </c>
      <c r="OSL22" s="179" t="s">
        <v>168</v>
      </c>
      <c r="OSM22" s="179" t="s">
        <v>168</v>
      </c>
      <c r="OSN22" s="179" t="s">
        <v>168</v>
      </c>
      <c r="OSO22" s="179" t="s">
        <v>168</v>
      </c>
      <c r="OSP22" s="179" t="s">
        <v>168</v>
      </c>
      <c r="OSQ22" s="179" t="s">
        <v>168</v>
      </c>
      <c r="OSR22" s="179" t="s">
        <v>168</v>
      </c>
      <c r="OSS22" s="179" t="s">
        <v>168</v>
      </c>
      <c r="OST22" s="179" t="s">
        <v>168</v>
      </c>
      <c r="OSU22" s="179" t="s">
        <v>168</v>
      </c>
      <c r="OSV22" s="179" t="s">
        <v>168</v>
      </c>
      <c r="OSW22" s="179" t="s">
        <v>168</v>
      </c>
      <c r="OSX22" s="179" t="s">
        <v>168</v>
      </c>
      <c r="OSY22" s="179" t="s">
        <v>168</v>
      </c>
      <c r="OSZ22" s="179" t="s">
        <v>168</v>
      </c>
      <c r="OTA22" s="179" t="s">
        <v>168</v>
      </c>
      <c r="OTB22" s="179" t="s">
        <v>168</v>
      </c>
      <c r="OTC22" s="179" t="s">
        <v>168</v>
      </c>
      <c r="OTD22" s="179" t="s">
        <v>168</v>
      </c>
      <c r="OTE22" s="179" t="s">
        <v>168</v>
      </c>
      <c r="OTF22" s="179" t="s">
        <v>168</v>
      </c>
      <c r="OTG22" s="179" t="s">
        <v>168</v>
      </c>
      <c r="OTH22" s="179" t="s">
        <v>168</v>
      </c>
      <c r="OTI22" s="179" t="s">
        <v>168</v>
      </c>
      <c r="OTJ22" s="179" t="s">
        <v>168</v>
      </c>
      <c r="OTK22" s="179" t="s">
        <v>168</v>
      </c>
      <c r="OTL22" s="179" t="s">
        <v>168</v>
      </c>
      <c r="OTM22" s="179" t="s">
        <v>168</v>
      </c>
      <c r="OTN22" s="179" t="s">
        <v>168</v>
      </c>
      <c r="OTO22" s="179" t="s">
        <v>168</v>
      </c>
      <c r="OTP22" s="179" t="s">
        <v>168</v>
      </c>
      <c r="OTQ22" s="179" t="s">
        <v>168</v>
      </c>
      <c r="OTR22" s="179" t="s">
        <v>168</v>
      </c>
      <c r="OTS22" s="179" t="s">
        <v>168</v>
      </c>
      <c r="OTT22" s="179" t="s">
        <v>168</v>
      </c>
      <c r="OTU22" s="179" t="s">
        <v>168</v>
      </c>
      <c r="OTV22" s="179" t="s">
        <v>168</v>
      </c>
      <c r="OTW22" s="179" t="s">
        <v>168</v>
      </c>
      <c r="OTX22" s="179" t="s">
        <v>168</v>
      </c>
      <c r="OTY22" s="179" t="s">
        <v>168</v>
      </c>
      <c r="OTZ22" s="179" t="s">
        <v>168</v>
      </c>
      <c r="OUA22" s="179" t="s">
        <v>168</v>
      </c>
      <c r="OUB22" s="179" t="s">
        <v>168</v>
      </c>
      <c r="OUC22" s="179" t="s">
        <v>168</v>
      </c>
      <c r="OUD22" s="179" t="s">
        <v>168</v>
      </c>
      <c r="OUE22" s="179" t="s">
        <v>168</v>
      </c>
      <c r="OUF22" s="179" t="s">
        <v>168</v>
      </c>
      <c r="OUG22" s="179" t="s">
        <v>168</v>
      </c>
      <c r="OUH22" s="179" t="s">
        <v>168</v>
      </c>
      <c r="OUI22" s="179" t="s">
        <v>168</v>
      </c>
      <c r="OUJ22" s="179" t="s">
        <v>168</v>
      </c>
      <c r="OUK22" s="179" t="s">
        <v>168</v>
      </c>
      <c r="OUL22" s="179" t="s">
        <v>168</v>
      </c>
      <c r="OUM22" s="179" t="s">
        <v>168</v>
      </c>
      <c r="OUN22" s="179" t="s">
        <v>168</v>
      </c>
      <c r="OUO22" s="179" t="s">
        <v>168</v>
      </c>
      <c r="OUP22" s="179" t="s">
        <v>168</v>
      </c>
      <c r="OUQ22" s="179" t="s">
        <v>168</v>
      </c>
      <c r="OUR22" s="179" t="s">
        <v>168</v>
      </c>
      <c r="OUS22" s="179" t="s">
        <v>168</v>
      </c>
      <c r="OUT22" s="179" t="s">
        <v>168</v>
      </c>
      <c r="OUU22" s="179" t="s">
        <v>168</v>
      </c>
      <c r="OUV22" s="179" t="s">
        <v>168</v>
      </c>
      <c r="OUW22" s="179" t="s">
        <v>168</v>
      </c>
      <c r="OUX22" s="179" t="s">
        <v>168</v>
      </c>
      <c r="OUY22" s="179" t="s">
        <v>168</v>
      </c>
      <c r="OUZ22" s="179" t="s">
        <v>168</v>
      </c>
      <c r="OVA22" s="179" t="s">
        <v>168</v>
      </c>
      <c r="OVB22" s="179" t="s">
        <v>168</v>
      </c>
      <c r="OVC22" s="179" t="s">
        <v>168</v>
      </c>
      <c r="OVD22" s="179" t="s">
        <v>168</v>
      </c>
      <c r="OVE22" s="179" t="s">
        <v>168</v>
      </c>
      <c r="OVF22" s="179" t="s">
        <v>168</v>
      </c>
      <c r="OVG22" s="179" t="s">
        <v>168</v>
      </c>
      <c r="OVH22" s="179" t="s">
        <v>168</v>
      </c>
      <c r="OVI22" s="179" t="s">
        <v>168</v>
      </c>
      <c r="OVJ22" s="179" t="s">
        <v>168</v>
      </c>
      <c r="OVK22" s="179" t="s">
        <v>168</v>
      </c>
      <c r="OVL22" s="179" t="s">
        <v>168</v>
      </c>
      <c r="OVM22" s="179" t="s">
        <v>168</v>
      </c>
      <c r="OVN22" s="179" t="s">
        <v>168</v>
      </c>
      <c r="OVO22" s="179" t="s">
        <v>168</v>
      </c>
      <c r="OVP22" s="179" t="s">
        <v>168</v>
      </c>
      <c r="OVQ22" s="179" t="s">
        <v>168</v>
      </c>
      <c r="OVR22" s="179" t="s">
        <v>168</v>
      </c>
      <c r="OVS22" s="179" t="s">
        <v>168</v>
      </c>
      <c r="OVT22" s="179" t="s">
        <v>168</v>
      </c>
      <c r="OVU22" s="179" t="s">
        <v>168</v>
      </c>
      <c r="OVV22" s="179" t="s">
        <v>168</v>
      </c>
      <c r="OVW22" s="179" t="s">
        <v>168</v>
      </c>
      <c r="OVX22" s="179" t="s">
        <v>168</v>
      </c>
      <c r="OVY22" s="179" t="s">
        <v>168</v>
      </c>
      <c r="OVZ22" s="179" t="s">
        <v>168</v>
      </c>
      <c r="OWA22" s="179" t="s">
        <v>168</v>
      </c>
      <c r="OWB22" s="179" t="s">
        <v>168</v>
      </c>
      <c r="OWC22" s="179" t="s">
        <v>168</v>
      </c>
      <c r="OWD22" s="179" t="s">
        <v>168</v>
      </c>
      <c r="OWE22" s="179" t="s">
        <v>168</v>
      </c>
      <c r="OWF22" s="179" t="s">
        <v>168</v>
      </c>
      <c r="OWG22" s="179" t="s">
        <v>168</v>
      </c>
      <c r="OWH22" s="179" t="s">
        <v>168</v>
      </c>
      <c r="OWI22" s="179" t="s">
        <v>168</v>
      </c>
      <c r="OWJ22" s="179" t="s">
        <v>168</v>
      </c>
      <c r="OWK22" s="179" t="s">
        <v>168</v>
      </c>
      <c r="OWL22" s="179" t="s">
        <v>168</v>
      </c>
      <c r="OWM22" s="179" t="s">
        <v>168</v>
      </c>
      <c r="OWN22" s="179" t="s">
        <v>168</v>
      </c>
      <c r="OWO22" s="179" t="s">
        <v>168</v>
      </c>
      <c r="OWP22" s="179" t="s">
        <v>168</v>
      </c>
      <c r="OWQ22" s="179" t="s">
        <v>168</v>
      </c>
      <c r="OWR22" s="179" t="s">
        <v>168</v>
      </c>
      <c r="OWS22" s="179" t="s">
        <v>168</v>
      </c>
      <c r="OWT22" s="179" t="s">
        <v>168</v>
      </c>
      <c r="OWU22" s="179" t="s">
        <v>168</v>
      </c>
      <c r="OWV22" s="179" t="s">
        <v>168</v>
      </c>
      <c r="OWW22" s="179" t="s">
        <v>168</v>
      </c>
      <c r="OWX22" s="179" t="s">
        <v>168</v>
      </c>
      <c r="OWY22" s="179" t="s">
        <v>168</v>
      </c>
      <c r="OWZ22" s="179" t="s">
        <v>168</v>
      </c>
      <c r="OXA22" s="179" t="s">
        <v>168</v>
      </c>
      <c r="OXB22" s="179" t="s">
        <v>168</v>
      </c>
      <c r="OXC22" s="179" t="s">
        <v>168</v>
      </c>
      <c r="OXD22" s="179" t="s">
        <v>168</v>
      </c>
      <c r="OXE22" s="179" t="s">
        <v>168</v>
      </c>
      <c r="OXF22" s="179" t="s">
        <v>168</v>
      </c>
      <c r="OXG22" s="179" t="s">
        <v>168</v>
      </c>
      <c r="OXH22" s="179" t="s">
        <v>168</v>
      </c>
      <c r="OXI22" s="179" t="s">
        <v>168</v>
      </c>
      <c r="OXJ22" s="179" t="s">
        <v>168</v>
      </c>
      <c r="OXK22" s="179" t="s">
        <v>168</v>
      </c>
      <c r="OXL22" s="179" t="s">
        <v>168</v>
      </c>
      <c r="OXM22" s="179" t="s">
        <v>168</v>
      </c>
      <c r="OXN22" s="179" t="s">
        <v>168</v>
      </c>
      <c r="OXO22" s="179" t="s">
        <v>168</v>
      </c>
      <c r="OXP22" s="179" t="s">
        <v>168</v>
      </c>
      <c r="OXQ22" s="179" t="s">
        <v>168</v>
      </c>
      <c r="OXR22" s="179" t="s">
        <v>168</v>
      </c>
      <c r="OXS22" s="179" t="s">
        <v>168</v>
      </c>
      <c r="OXT22" s="179" t="s">
        <v>168</v>
      </c>
      <c r="OXU22" s="179" t="s">
        <v>168</v>
      </c>
      <c r="OXV22" s="179" t="s">
        <v>168</v>
      </c>
      <c r="OXW22" s="179" t="s">
        <v>168</v>
      </c>
      <c r="OXX22" s="179" t="s">
        <v>168</v>
      </c>
      <c r="OXY22" s="179" t="s">
        <v>168</v>
      </c>
      <c r="OXZ22" s="179" t="s">
        <v>168</v>
      </c>
      <c r="OYA22" s="179" t="s">
        <v>168</v>
      </c>
      <c r="OYB22" s="179" t="s">
        <v>168</v>
      </c>
      <c r="OYC22" s="179" t="s">
        <v>168</v>
      </c>
      <c r="OYD22" s="179" t="s">
        <v>168</v>
      </c>
      <c r="OYE22" s="179" t="s">
        <v>168</v>
      </c>
      <c r="OYF22" s="179" t="s">
        <v>168</v>
      </c>
      <c r="OYG22" s="179" t="s">
        <v>168</v>
      </c>
      <c r="OYH22" s="179" t="s">
        <v>168</v>
      </c>
      <c r="OYI22" s="179" t="s">
        <v>168</v>
      </c>
      <c r="OYJ22" s="179" t="s">
        <v>168</v>
      </c>
      <c r="OYK22" s="179" t="s">
        <v>168</v>
      </c>
      <c r="OYL22" s="179" t="s">
        <v>168</v>
      </c>
      <c r="OYM22" s="179" t="s">
        <v>168</v>
      </c>
      <c r="OYN22" s="179" t="s">
        <v>168</v>
      </c>
      <c r="OYO22" s="179" t="s">
        <v>168</v>
      </c>
      <c r="OYP22" s="179" t="s">
        <v>168</v>
      </c>
      <c r="OYQ22" s="179" t="s">
        <v>168</v>
      </c>
      <c r="OYR22" s="179" t="s">
        <v>168</v>
      </c>
      <c r="OYS22" s="179" t="s">
        <v>168</v>
      </c>
      <c r="OYT22" s="179" t="s">
        <v>168</v>
      </c>
      <c r="OYU22" s="179" t="s">
        <v>168</v>
      </c>
      <c r="OYV22" s="179" t="s">
        <v>168</v>
      </c>
      <c r="OYW22" s="179" t="s">
        <v>168</v>
      </c>
      <c r="OYX22" s="179" t="s">
        <v>168</v>
      </c>
      <c r="OYY22" s="179" t="s">
        <v>168</v>
      </c>
      <c r="OYZ22" s="179" t="s">
        <v>168</v>
      </c>
      <c r="OZA22" s="179" t="s">
        <v>168</v>
      </c>
      <c r="OZB22" s="179" t="s">
        <v>168</v>
      </c>
      <c r="OZC22" s="179" t="s">
        <v>168</v>
      </c>
      <c r="OZD22" s="179" t="s">
        <v>168</v>
      </c>
      <c r="OZE22" s="179" t="s">
        <v>168</v>
      </c>
      <c r="OZF22" s="179" t="s">
        <v>168</v>
      </c>
      <c r="OZG22" s="179" t="s">
        <v>168</v>
      </c>
      <c r="OZH22" s="179" t="s">
        <v>168</v>
      </c>
      <c r="OZI22" s="179" t="s">
        <v>168</v>
      </c>
      <c r="OZJ22" s="179" t="s">
        <v>168</v>
      </c>
      <c r="OZK22" s="179" t="s">
        <v>168</v>
      </c>
      <c r="OZL22" s="179" t="s">
        <v>168</v>
      </c>
      <c r="OZM22" s="179" t="s">
        <v>168</v>
      </c>
      <c r="OZN22" s="179" t="s">
        <v>168</v>
      </c>
      <c r="OZO22" s="179" t="s">
        <v>168</v>
      </c>
      <c r="OZP22" s="179" t="s">
        <v>168</v>
      </c>
      <c r="OZQ22" s="179" t="s">
        <v>168</v>
      </c>
      <c r="OZR22" s="179" t="s">
        <v>168</v>
      </c>
      <c r="OZS22" s="179" t="s">
        <v>168</v>
      </c>
      <c r="OZT22" s="179" t="s">
        <v>168</v>
      </c>
      <c r="OZU22" s="179" t="s">
        <v>168</v>
      </c>
      <c r="OZV22" s="179" t="s">
        <v>168</v>
      </c>
      <c r="OZW22" s="179" t="s">
        <v>168</v>
      </c>
      <c r="OZX22" s="179" t="s">
        <v>168</v>
      </c>
      <c r="OZY22" s="179" t="s">
        <v>168</v>
      </c>
      <c r="OZZ22" s="179" t="s">
        <v>168</v>
      </c>
      <c r="PAA22" s="179" t="s">
        <v>168</v>
      </c>
      <c r="PAB22" s="179" t="s">
        <v>168</v>
      </c>
      <c r="PAC22" s="179" t="s">
        <v>168</v>
      </c>
      <c r="PAD22" s="179" t="s">
        <v>168</v>
      </c>
      <c r="PAE22" s="179" t="s">
        <v>168</v>
      </c>
      <c r="PAF22" s="179" t="s">
        <v>168</v>
      </c>
      <c r="PAG22" s="179" t="s">
        <v>168</v>
      </c>
      <c r="PAH22" s="179" t="s">
        <v>168</v>
      </c>
      <c r="PAI22" s="179" t="s">
        <v>168</v>
      </c>
      <c r="PAJ22" s="179" t="s">
        <v>168</v>
      </c>
      <c r="PAK22" s="179" t="s">
        <v>168</v>
      </c>
      <c r="PAL22" s="179" t="s">
        <v>168</v>
      </c>
      <c r="PAM22" s="179" t="s">
        <v>168</v>
      </c>
      <c r="PAN22" s="179" t="s">
        <v>168</v>
      </c>
      <c r="PAO22" s="179" t="s">
        <v>168</v>
      </c>
      <c r="PAP22" s="179" t="s">
        <v>168</v>
      </c>
      <c r="PAQ22" s="179" t="s">
        <v>168</v>
      </c>
      <c r="PAR22" s="179" t="s">
        <v>168</v>
      </c>
      <c r="PAS22" s="179" t="s">
        <v>168</v>
      </c>
      <c r="PAT22" s="179" t="s">
        <v>168</v>
      </c>
      <c r="PAU22" s="179" t="s">
        <v>168</v>
      </c>
      <c r="PAV22" s="179" t="s">
        <v>168</v>
      </c>
      <c r="PAW22" s="179" t="s">
        <v>168</v>
      </c>
      <c r="PAX22" s="179" t="s">
        <v>168</v>
      </c>
      <c r="PAY22" s="179" t="s">
        <v>168</v>
      </c>
      <c r="PAZ22" s="179" t="s">
        <v>168</v>
      </c>
      <c r="PBA22" s="179" t="s">
        <v>168</v>
      </c>
      <c r="PBB22" s="179" t="s">
        <v>168</v>
      </c>
      <c r="PBC22" s="179" t="s">
        <v>168</v>
      </c>
      <c r="PBD22" s="179" t="s">
        <v>168</v>
      </c>
      <c r="PBE22" s="179" t="s">
        <v>168</v>
      </c>
      <c r="PBF22" s="179" t="s">
        <v>168</v>
      </c>
      <c r="PBG22" s="179" t="s">
        <v>168</v>
      </c>
      <c r="PBH22" s="179" t="s">
        <v>168</v>
      </c>
      <c r="PBI22" s="179" t="s">
        <v>168</v>
      </c>
      <c r="PBJ22" s="179" t="s">
        <v>168</v>
      </c>
      <c r="PBK22" s="179" t="s">
        <v>168</v>
      </c>
      <c r="PBL22" s="179" t="s">
        <v>168</v>
      </c>
      <c r="PBM22" s="179" t="s">
        <v>168</v>
      </c>
      <c r="PBN22" s="179" t="s">
        <v>168</v>
      </c>
      <c r="PBO22" s="179" t="s">
        <v>168</v>
      </c>
      <c r="PBP22" s="179" t="s">
        <v>168</v>
      </c>
      <c r="PBQ22" s="179" t="s">
        <v>168</v>
      </c>
      <c r="PBR22" s="179" t="s">
        <v>168</v>
      </c>
      <c r="PBS22" s="179" t="s">
        <v>168</v>
      </c>
      <c r="PBT22" s="179" t="s">
        <v>168</v>
      </c>
      <c r="PBU22" s="179" t="s">
        <v>168</v>
      </c>
      <c r="PBV22" s="179" t="s">
        <v>168</v>
      </c>
      <c r="PBW22" s="179" t="s">
        <v>168</v>
      </c>
      <c r="PBX22" s="179" t="s">
        <v>168</v>
      </c>
      <c r="PBY22" s="179" t="s">
        <v>168</v>
      </c>
      <c r="PBZ22" s="179" t="s">
        <v>168</v>
      </c>
      <c r="PCA22" s="179" t="s">
        <v>168</v>
      </c>
      <c r="PCB22" s="179" t="s">
        <v>168</v>
      </c>
      <c r="PCC22" s="179" t="s">
        <v>168</v>
      </c>
      <c r="PCD22" s="179" t="s">
        <v>168</v>
      </c>
      <c r="PCE22" s="179" t="s">
        <v>168</v>
      </c>
      <c r="PCF22" s="179" t="s">
        <v>168</v>
      </c>
      <c r="PCG22" s="179" t="s">
        <v>168</v>
      </c>
      <c r="PCH22" s="179" t="s">
        <v>168</v>
      </c>
      <c r="PCI22" s="179" t="s">
        <v>168</v>
      </c>
      <c r="PCJ22" s="179" t="s">
        <v>168</v>
      </c>
      <c r="PCK22" s="179" t="s">
        <v>168</v>
      </c>
      <c r="PCL22" s="179" t="s">
        <v>168</v>
      </c>
      <c r="PCM22" s="179" t="s">
        <v>168</v>
      </c>
      <c r="PCN22" s="179" t="s">
        <v>168</v>
      </c>
      <c r="PCO22" s="179" t="s">
        <v>168</v>
      </c>
      <c r="PCP22" s="179" t="s">
        <v>168</v>
      </c>
      <c r="PCQ22" s="179" t="s">
        <v>168</v>
      </c>
      <c r="PCR22" s="179" t="s">
        <v>168</v>
      </c>
      <c r="PCS22" s="179" t="s">
        <v>168</v>
      </c>
      <c r="PCT22" s="179" t="s">
        <v>168</v>
      </c>
      <c r="PCU22" s="179" t="s">
        <v>168</v>
      </c>
      <c r="PCV22" s="179" t="s">
        <v>168</v>
      </c>
      <c r="PCW22" s="179" t="s">
        <v>168</v>
      </c>
      <c r="PCX22" s="179" t="s">
        <v>168</v>
      </c>
      <c r="PCY22" s="179" t="s">
        <v>168</v>
      </c>
      <c r="PCZ22" s="179" t="s">
        <v>168</v>
      </c>
      <c r="PDA22" s="179" t="s">
        <v>168</v>
      </c>
      <c r="PDB22" s="179" t="s">
        <v>168</v>
      </c>
      <c r="PDC22" s="179" t="s">
        <v>168</v>
      </c>
      <c r="PDD22" s="179" t="s">
        <v>168</v>
      </c>
      <c r="PDE22" s="179" t="s">
        <v>168</v>
      </c>
      <c r="PDF22" s="179" t="s">
        <v>168</v>
      </c>
      <c r="PDG22" s="179" t="s">
        <v>168</v>
      </c>
      <c r="PDH22" s="179" t="s">
        <v>168</v>
      </c>
      <c r="PDI22" s="179" t="s">
        <v>168</v>
      </c>
      <c r="PDJ22" s="179" t="s">
        <v>168</v>
      </c>
      <c r="PDK22" s="179" t="s">
        <v>168</v>
      </c>
      <c r="PDL22" s="179" t="s">
        <v>168</v>
      </c>
      <c r="PDM22" s="179" t="s">
        <v>168</v>
      </c>
      <c r="PDN22" s="179" t="s">
        <v>168</v>
      </c>
      <c r="PDO22" s="179" t="s">
        <v>168</v>
      </c>
      <c r="PDP22" s="179" t="s">
        <v>168</v>
      </c>
      <c r="PDQ22" s="179" t="s">
        <v>168</v>
      </c>
      <c r="PDR22" s="179" t="s">
        <v>168</v>
      </c>
      <c r="PDS22" s="179" t="s">
        <v>168</v>
      </c>
      <c r="PDT22" s="179" t="s">
        <v>168</v>
      </c>
      <c r="PDU22" s="179" t="s">
        <v>168</v>
      </c>
      <c r="PDV22" s="179" t="s">
        <v>168</v>
      </c>
      <c r="PDW22" s="179" t="s">
        <v>168</v>
      </c>
      <c r="PDX22" s="179" t="s">
        <v>168</v>
      </c>
      <c r="PDY22" s="179" t="s">
        <v>168</v>
      </c>
      <c r="PDZ22" s="179" t="s">
        <v>168</v>
      </c>
      <c r="PEA22" s="179" t="s">
        <v>168</v>
      </c>
      <c r="PEB22" s="179" t="s">
        <v>168</v>
      </c>
      <c r="PEC22" s="179" t="s">
        <v>168</v>
      </c>
      <c r="PED22" s="179" t="s">
        <v>168</v>
      </c>
      <c r="PEE22" s="179" t="s">
        <v>168</v>
      </c>
      <c r="PEF22" s="179" t="s">
        <v>168</v>
      </c>
      <c r="PEG22" s="179" t="s">
        <v>168</v>
      </c>
      <c r="PEH22" s="179" t="s">
        <v>168</v>
      </c>
      <c r="PEI22" s="179" t="s">
        <v>168</v>
      </c>
      <c r="PEJ22" s="179" t="s">
        <v>168</v>
      </c>
      <c r="PEK22" s="179" t="s">
        <v>168</v>
      </c>
      <c r="PEL22" s="179" t="s">
        <v>168</v>
      </c>
      <c r="PEM22" s="179" t="s">
        <v>168</v>
      </c>
      <c r="PEN22" s="179" t="s">
        <v>168</v>
      </c>
      <c r="PEO22" s="179" t="s">
        <v>168</v>
      </c>
      <c r="PEP22" s="179" t="s">
        <v>168</v>
      </c>
      <c r="PEQ22" s="179" t="s">
        <v>168</v>
      </c>
      <c r="PER22" s="179" t="s">
        <v>168</v>
      </c>
      <c r="PES22" s="179" t="s">
        <v>168</v>
      </c>
      <c r="PET22" s="179" t="s">
        <v>168</v>
      </c>
      <c r="PEU22" s="179" t="s">
        <v>168</v>
      </c>
      <c r="PEV22" s="179" t="s">
        <v>168</v>
      </c>
      <c r="PEW22" s="179" t="s">
        <v>168</v>
      </c>
      <c r="PEX22" s="179" t="s">
        <v>168</v>
      </c>
      <c r="PEY22" s="179" t="s">
        <v>168</v>
      </c>
      <c r="PEZ22" s="179" t="s">
        <v>168</v>
      </c>
      <c r="PFA22" s="179" t="s">
        <v>168</v>
      </c>
      <c r="PFB22" s="179" t="s">
        <v>168</v>
      </c>
      <c r="PFC22" s="179" t="s">
        <v>168</v>
      </c>
      <c r="PFD22" s="179" t="s">
        <v>168</v>
      </c>
      <c r="PFE22" s="179" t="s">
        <v>168</v>
      </c>
      <c r="PFF22" s="179" t="s">
        <v>168</v>
      </c>
      <c r="PFG22" s="179" t="s">
        <v>168</v>
      </c>
      <c r="PFH22" s="179" t="s">
        <v>168</v>
      </c>
      <c r="PFI22" s="179" t="s">
        <v>168</v>
      </c>
      <c r="PFJ22" s="179" t="s">
        <v>168</v>
      </c>
      <c r="PFK22" s="179" t="s">
        <v>168</v>
      </c>
      <c r="PFL22" s="179" t="s">
        <v>168</v>
      </c>
      <c r="PFM22" s="179" t="s">
        <v>168</v>
      </c>
      <c r="PFN22" s="179" t="s">
        <v>168</v>
      </c>
      <c r="PFO22" s="179" t="s">
        <v>168</v>
      </c>
      <c r="PFP22" s="179" t="s">
        <v>168</v>
      </c>
      <c r="PFQ22" s="179" t="s">
        <v>168</v>
      </c>
      <c r="PFR22" s="179" t="s">
        <v>168</v>
      </c>
      <c r="PFS22" s="179" t="s">
        <v>168</v>
      </c>
      <c r="PFT22" s="179" t="s">
        <v>168</v>
      </c>
      <c r="PFU22" s="179" t="s">
        <v>168</v>
      </c>
      <c r="PFV22" s="179" t="s">
        <v>168</v>
      </c>
      <c r="PFW22" s="179" t="s">
        <v>168</v>
      </c>
      <c r="PFX22" s="179" t="s">
        <v>168</v>
      </c>
      <c r="PFY22" s="179" t="s">
        <v>168</v>
      </c>
      <c r="PFZ22" s="179" t="s">
        <v>168</v>
      </c>
      <c r="PGA22" s="179" t="s">
        <v>168</v>
      </c>
      <c r="PGB22" s="179" t="s">
        <v>168</v>
      </c>
      <c r="PGC22" s="179" t="s">
        <v>168</v>
      </c>
      <c r="PGD22" s="179" t="s">
        <v>168</v>
      </c>
      <c r="PGE22" s="179" t="s">
        <v>168</v>
      </c>
      <c r="PGF22" s="179" t="s">
        <v>168</v>
      </c>
      <c r="PGG22" s="179" t="s">
        <v>168</v>
      </c>
      <c r="PGH22" s="179" t="s">
        <v>168</v>
      </c>
      <c r="PGI22" s="179" t="s">
        <v>168</v>
      </c>
      <c r="PGJ22" s="179" t="s">
        <v>168</v>
      </c>
      <c r="PGK22" s="179" t="s">
        <v>168</v>
      </c>
      <c r="PGL22" s="179" t="s">
        <v>168</v>
      </c>
      <c r="PGM22" s="179" t="s">
        <v>168</v>
      </c>
      <c r="PGN22" s="179" t="s">
        <v>168</v>
      </c>
      <c r="PGO22" s="179" t="s">
        <v>168</v>
      </c>
      <c r="PGP22" s="179" t="s">
        <v>168</v>
      </c>
      <c r="PGQ22" s="179" t="s">
        <v>168</v>
      </c>
      <c r="PGR22" s="179" t="s">
        <v>168</v>
      </c>
      <c r="PGS22" s="179" t="s">
        <v>168</v>
      </c>
      <c r="PGT22" s="179" t="s">
        <v>168</v>
      </c>
      <c r="PGU22" s="179" t="s">
        <v>168</v>
      </c>
      <c r="PGV22" s="179" t="s">
        <v>168</v>
      </c>
      <c r="PGW22" s="179" t="s">
        <v>168</v>
      </c>
      <c r="PGX22" s="179" t="s">
        <v>168</v>
      </c>
      <c r="PGY22" s="179" t="s">
        <v>168</v>
      </c>
      <c r="PGZ22" s="179" t="s">
        <v>168</v>
      </c>
      <c r="PHA22" s="179" t="s">
        <v>168</v>
      </c>
      <c r="PHB22" s="179" t="s">
        <v>168</v>
      </c>
      <c r="PHC22" s="179" t="s">
        <v>168</v>
      </c>
      <c r="PHD22" s="179" t="s">
        <v>168</v>
      </c>
      <c r="PHE22" s="179" t="s">
        <v>168</v>
      </c>
      <c r="PHF22" s="179" t="s">
        <v>168</v>
      </c>
      <c r="PHG22" s="179" t="s">
        <v>168</v>
      </c>
      <c r="PHH22" s="179" t="s">
        <v>168</v>
      </c>
      <c r="PHI22" s="179" t="s">
        <v>168</v>
      </c>
      <c r="PHJ22" s="179" t="s">
        <v>168</v>
      </c>
      <c r="PHK22" s="179" t="s">
        <v>168</v>
      </c>
      <c r="PHL22" s="179" t="s">
        <v>168</v>
      </c>
      <c r="PHM22" s="179" t="s">
        <v>168</v>
      </c>
      <c r="PHN22" s="179" t="s">
        <v>168</v>
      </c>
      <c r="PHO22" s="179" t="s">
        <v>168</v>
      </c>
      <c r="PHP22" s="179" t="s">
        <v>168</v>
      </c>
      <c r="PHQ22" s="179" t="s">
        <v>168</v>
      </c>
      <c r="PHR22" s="179" t="s">
        <v>168</v>
      </c>
      <c r="PHS22" s="179" t="s">
        <v>168</v>
      </c>
      <c r="PHT22" s="179" t="s">
        <v>168</v>
      </c>
      <c r="PHU22" s="179" t="s">
        <v>168</v>
      </c>
      <c r="PHV22" s="179" t="s">
        <v>168</v>
      </c>
      <c r="PHW22" s="179" t="s">
        <v>168</v>
      </c>
      <c r="PHX22" s="179" t="s">
        <v>168</v>
      </c>
      <c r="PHY22" s="179" t="s">
        <v>168</v>
      </c>
      <c r="PHZ22" s="179" t="s">
        <v>168</v>
      </c>
      <c r="PIA22" s="179" t="s">
        <v>168</v>
      </c>
      <c r="PIB22" s="179" t="s">
        <v>168</v>
      </c>
      <c r="PIC22" s="179" t="s">
        <v>168</v>
      </c>
      <c r="PID22" s="179" t="s">
        <v>168</v>
      </c>
      <c r="PIE22" s="179" t="s">
        <v>168</v>
      </c>
      <c r="PIF22" s="179" t="s">
        <v>168</v>
      </c>
      <c r="PIG22" s="179" t="s">
        <v>168</v>
      </c>
      <c r="PIH22" s="179" t="s">
        <v>168</v>
      </c>
      <c r="PII22" s="179" t="s">
        <v>168</v>
      </c>
      <c r="PIJ22" s="179" t="s">
        <v>168</v>
      </c>
      <c r="PIK22" s="179" t="s">
        <v>168</v>
      </c>
      <c r="PIL22" s="179" t="s">
        <v>168</v>
      </c>
      <c r="PIM22" s="179" t="s">
        <v>168</v>
      </c>
      <c r="PIN22" s="179" t="s">
        <v>168</v>
      </c>
      <c r="PIO22" s="179" t="s">
        <v>168</v>
      </c>
      <c r="PIP22" s="179" t="s">
        <v>168</v>
      </c>
      <c r="PIQ22" s="179" t="s">
        <v>168</v>
      </c>
      <c r="PIR22" s="179" t="s">
        <v>168</v>
      </c>
      <c r="PIS22" s="179" t="s">
        <v>168</v>
      </c>
      <c r="PIT22" s="179" t="s">
        <v>168</v>
      </c>
      <c r="PIU22" s="179" t="s">
        <v>168</v>
      </c>
      <c r="PIV22" s="179" t="s">
        <v>168</v>
      </c>
      <c r="PIW22" s="179" t="s">
        <v>168</v>
      </c>
      <c r="PIX22" s="179" t="s">
        <v>168</v>
      </c>
      <c r="PIY22" s="179" t="s">
        <v>168</v>
      </c>
      <c r="PIZ22" s="179" t="s">
        <v>168</v>
      </c>
      <c r="PJA22" s="179" t="s">
        <v>168</v>
      </c>
      <c r="PJB22" s="179" t="s">
        <v>168</v>
      </c>
      <c r="PJC22" s="179" t="s">
        <v>168</v>
      </c>
      <c r="PJD22" s="179" t="s">
        <v>168</v>
      </c>
      <c r="PJE22" s="179" t="s">
        <v>168</v>
      </c>
      <c r="PJF22" s="179" t="s">
        <v>168</v>
      </c>
      <c r="PJG22" s="179" t="s">
        <v>168</v>
      </c>
      <c r="PJH22" s="179" t="s">
        <v>168</v>
      </c>
      <c r="PJI22" s="179" t="s">
        <v>168</v>
      </c>
      <c r="PJJ22" s="179" t="s">
        <v>168</v>
      </c>
      <c r="PJK22" s="179" t="s">
        <v>168</v>
      </c>
      <c r="PJL22" s="179" t="s">
        <v>168</v>
      </c>
      <c r="PJM22" s="179" t="s">
        <v>168</v>
      </c>
      <c r="PJN22" s="179" t="s">
        <v>168</v>
      </c>
      <c r="PJO22" s="179" t="s">
        <v>168</v>
      </c>
      <c r="PJP22" s="179" t="s">
        <v>168</v>
      </c>
      <c r="PJQ22" s="179" t="s">
        <v>168</v>
      </c>
      <c r="PJR22" s="179" t="s">
        <v>168</v>
      </c>
      <c r="PJS22" s="179" t="s">
        <v>168</v>
      </c>
      <c r="PJT22" s="179" t="s">
        <v>168</v>
      </c>
      <c r="PJU22" s="179" t="s">
        <v>168</v>
      </c>
      <c r="PJV22" s="179" t="s">
        <v>168</v>
      </c>
      <c r="PJW22" s="179" t="s">
        <v>168</v>
      </c>
      <c r="PJX22" s="179" t="s">
        <v>168</v>
      </c>
      <c r="PJY22" s="179" t="s">
        <v>168</v>
      </c>
      <c r="PJZ22" s="179" t="s">
        <v>168</v>
      </c>
      <c r="PKA22" s="179" t="s">
        <v>168</v>
      </c>
      <c r="PKB22" s="179" t="s">
        <v>168</v>
      </c>
      <c r="PKC22" s="179" t="s">
        <v>168</v>
      </c>
      <c r="PKD22" s="179" t="s">
        <v>168</v>
      </c>
      <c r="PKE22" s="179" t="s">
        <v>168</v>
      </c>
      <c r="PKF22" s="179" t="s">
        <v>168</v>
      </c>
      <c r="PKG22" s="179" t="s">
        <v>168</v>
      </c>
      <c r="PKH22" s="179" t="s">
        <v>168</v>
      </c>
      <c r="PKI22" s="179" t="s">
        <v>168</v>
      </c>
      <c r="PKJ22" s="179" t="s">
        <v>168</v>
      </c>
      <c r="PKK22" s="179" t="s">
        <v>168</v>
      </c>
      <c r="PKL22" s="179" t="s">
        <v>168</v>
      </c>
      <c r="PKM22" s="179" t="s">
        <v>168</v>
      </c>
      <c r="PKN22" s="179" t="s">
        <v>168</v>
      </c>
      <c r="PKO22" s="179" t="s">
        <v>168</v>
      </c>
      <c r="PKP22" s="179" t="s">
        <v>168</v>
      </c>
      <c r="PKQ22" s="179" t="s">
        <v>168</v>
      </c>
      <c r="PKR22" s="179" t="s">
        <v>168</v>
      </c>
      <c r="PKS22" s="179" t="s">
        <v>168</v>
      </c>
      <c r="PKT22" s="179" t="s">
        <v>168</v>
      </c>
      <c r="PKU22" s="179" t="s">
        <v>168</v>
      </c>
      <c r="PKV22" s="179" t="s">
        <v>168</v>
      </c>
      <c r="PKW22" s="179" t="s">
        <v>168</v>
      </c>
      <c r="PKX22" s="179" t="s">
        <v>168</v>
      </c>
      <c r="PKY22" s="179" t="s">
        <v>168</v>
      </c>
      <c r="PKZ22" s="179" t="s">
        <v>168</v>
      </c>
      <c r="PLA22" s="179" t="s">
        <v>168</v>
      </c>
      <c r="PLB22" s="179" t="s">
        <v>168</v>
      </c>
      <c r="PLC22" s="179" t="s">
        <v>168</v>
      </c>
      <c r="PLD22" s="179" t="s">
        <v>168</v>
      </c>
      <c r="PLE22" s="179" t="s">
        <v>168</v>
      </c>
      <c r="PLF22" s="179" t="s">
        <v>168</v>
      </c>
      <c r="PLG22" s="179" t="s">
        <v>168</v>
      </c>
      <c r="PLH22" s="179" t="s">
        <v>168</v>
      </c>
      <c r="PLI22" s="179" t="s">
        <v>168</v>
      </c>
      <c r="PLJ22" s="179" t="s">
        <v>168</v>
      </c>
      <c r="PLK22" s="179" t="s">
        <v>168</v>
      </c>
      <c r="PLL22" s="179" t="s">
        <v>168</v>
      </c>
      <c r="PLM22" s="179" t="s">
        <v>168</v>
      </c>
      <c r="PLN22" s="179" t="s">
        <v>168</v>
      </c>
      <c r="PLO22" s="179" t="s">
        <v>168</v>
      </c>
      <c r="PLP22" s="179" t="s">
        <v>168</v>
      </c>
      <c r="PLQ22" s="179" t="s">
        <v>168</v>
      </c>
      <c r="PLR22" s="179" t="s">
        <v>168</v>
      </c>
      <c r="PLS22" s="179" t="s">
        <v>168</v>
      </c>
      <c r="PLT22" s="179" t="s">
        <v>168</v>
      </c>
      <c r="PLU22" s="179" t="s">
        <v>168</v>
      </c>
      <c r="PLV22" s="179" t="s">
        <v>168</v>
      </c>
      <c r="PLW22" s="179" t="s">
        <v>168</v>
      </c>
      <c r="PLX22" s="179" t="s">
        <v>168</v>
      </c>
      <c r="PLY22" s="179" t="s">
        <v>168</v>
      </c>
      <c r="PLZ22" s="179" t="s">
        <v>168</v>
      </c>
      <c r="PMA22" s="179" t="s">
        <v>168</v>
      </c>
      <c r="PMB22" s="179" t="s">
        <v>168</v>
      </c>
      <c r="PMC22" s="179" t="s">
        <v>168</v>
      </c>
      <c r="PMD22" s="179" t="s">
        <v>168</v>
      </c>
      <c r="PME22" s="179" t="s">
        <v>168</v>
      </c>
      <c r="PMF22" s="179" t="s">
        <v>168</v>
      </c>
      <c r="PMG22" s="179" t="s">
        <v>168</v>
      </c>
      <c r="PMH22" s="179" t="s">
        <v>168</v>
      </c>
      <c r="PMI22" s="179" t="s">
        <v>168</v>
      </c>
      <c r="PMJ22" s="179" t="s">
        <v>168</v>
      </c>
      <c r="PMK22" s="179" t="s">
        <v>168</v>
      </c>
      <c r="PML22" s="179" t="s">
        <v>168</v>
      </c>
      <c r="PMM22" s="179" t="s">
        <v>168</v>
      </c>
      <c r="PMN22" s="179" t="s">
        <v>168</v>
      </c>
      <c r="PMO22" s="179" t="s">
        <v>168</v>
      </c>
      <c r="PMP22" s="179" t="s">
        <v>168</v>
      </c>
      <c r="PMQ22" s="179" t="s">
        <v>168</v>
      </c>
      <c r="PMR22" s="179" t="s">
        <v>168</v>
      </c>
      <c r="PMS22" s="179" t="s">
        <v>168</v>
      </c>
      <c r="PMT22" s="179" t="s">
        <v>168</v>
      </c>
      <c r="PMU22" s="179" t="s">
        <v>168</v>
      </c>
      <c r="PMV22" s="179" t="s">
        <v>168</v>
      </c>
      <c r="PMW22" s="179" t="s">
        <v>168</v>
      </c>
      <c r="PMX22" s="179" t="s">
        <v>168</v>
      </c>
      <c r="PMY22" s="179" t="s">
        <v>168</v>
      </c>
      <c r="PMZ22" s="179" t="s">
        <v>168</v>
      </c>
      <c r="PNA22" s="179" t="s">
        <v>168</v>
      </c>
      <c r="PNB22" s="179" t="s">
        <v>168</v>
      </c>
      <c r="PNC22" s="179" t="s">
        <v>168</v>
      </c>
      <c r="PND22" s="179" t="s">
        <v>168</v>
      </c>
      <c r="PNE22" s="179" t="s">
        <v>168</v>
      </c>
      <c r="PNF22" s="179" t="s">
        <v>168</v>
      </c>
      <c r="PNG22" s="179" t="s">
        <v>168</v>
      </c>
      <c r="PNH22" s="179" t="s">
        <v>168</v>
      </c>
      <c r="PNI22" s="179" t="s">
        <v>168</v>
      </c>
      <c r="PNJ22" s="179" t="s">
        <v>168</v>
      </c>
      <c r="PNK22" s="179" t="s">
        <v>168</v>
      </c>
      <c r="PNL22" s="179" t="s">
        <v>168</v>
      </c>
      <c r="PNM22" s="179" t="s">
        <v>168</v>
      </c>
      <c r="PNN22" s="179" t="s">
        <v>168</v>
      </c>
      <c r="PNO22" s="179" t="s">
        <v>168</v>
      </c>
      <c r="PNP22" s="179" t="s">
        <v>168</v>
      </c>
      <c r="PNQ22" s="179" t="s">
        <v>168</v>
      </c>
      <c r="PNR22" s="179" t="s">
        <v>168</v>
      </c>
      <c r="PNS22" s="179" t="s">
        <v>168</v>
      </c>
      <c r="PNT22" s="179" t="s">
        <v>168</v>
      </c>
      <c r="PNU22" s="179" t="s">
        <v>168</v>
      </c>
      <c r="PNV22" s="179" t="s">
        <v>168</v>
      </c>
      <c r="PNW22" s="179" t="s">
        <v>168</v>
      </c>
      <c r="PNX22" s="179" t="s">
        <v>168</v>
      </c>
      <c r="PNY22" s="179" t="s">
        <v>168</v>
      </c>
      <c r="PNZ22" s="179" t="s">
        <v>168</v>
      </c>
      <c r="POA22" s="179" t="s">
        <v>168</v>
      </c>
      <c r="POB22" s="179" t="s">
        <v>168</v>
      </c>
      <c r="POC22" s="179" t="s">
        <v>168</v>
      </c>
      <c r="POD22" s="179" t="s">
        <v>168</v>
      </c>
      <c r="POE22" s="179" t="s">
        <v>168</v>
      </c>
      <c r="POF22" s="179" t="s">
        <v>168</v>
      </c>
      <c r="POG22" s="179" t="s">
        <v>168</v>
      </c>
      <c r="POH22" s="179" t="s">
        <v>168</v>
      </c>
      <c r="POI22" s="179" t="s">
        <v>168</v>
      </c>
      <c r="POJ22" s="179" t="s">
        <v>168</v>
      </c>
      <c r="POK22" s="179" t="s">
        <v>168</v>
      </c>
      <c r="POL22" s="179" t="s">
        <v>168</v>
      </c>
      <c r="POM22" s="179" t="s">
        <v>168</v>
      </c>
      <c r="PON22" s="179" t="s">
        <v>168</v>
      </c>
      <c r="POO22" s="179" t="s">
        <v>168</v>
      </c>
      <c r="POP22" s="179" t="s">
        <v>168</v>
      </c>
      <c r="POQ22" s="179" t="s">
        <v>168</v>
      </c>
      <c r="POR22" s="179" t="s">
        <v>168</v>
      </c>
      <c r="POS22" s="179" t="s">
        <v>168</v>
      </c>
      <c r="POT22" s="179" t="s">
        <v>168</v>
      </c>
      <c r="POU22" s="179" t="s">
        <v>168</v>
      </c>
      <c r="POV22" s="179" t="s">
        <v>168</v>
      </c>
      <c r="POW22" s="179" t="s">
        <v>168</v>
      </c>
      <c r="POX22" s="179" t="s">
        <v>168</v>
      </c>
      <c r="POY22" s="179" t="s">
        <v>168</v>
      </c>
      <c r="POZ22" s="179" t="s">
        <v>168</v>
      </c>
      <c r="PPA22" s="179" t="s">
        <v>168</v>
      </c>
      <c r="PPB22" s="179" t="s">
        <v>168</v>
      </c>
      <c r="PPC22" s="179" t="s">
        <v>168</v>
      </c>
      <c r="PPD22" s="179" t="s">
        <v>168</v>
      </c>
      <c r="PPE22" s="179" t="s">
        <v>168</v>
      </c>
      <c r="PPF22" s="179" t="s">
        <v>168</v>
      </c>
      <c r="PPG22" s="179" t="s">
        <v>168</v>
      </c>
      <c r="PPH22" s="179" t="s">
        <v>168</v>
      </c>
      <c r="PPI22" s="179" t="s">
        <v>168</v>
      </c>
      <c r="PPJ22" s="179" t="s">
        <v>168</v>
      </c>
      <c r="PPK22" s="179" t="s">
        <v>168</v>
      </c>
      <c r="PPL22" s="179" t="s">
        <v>168</v>
      </c>
      <c r="PPM22" s="179" t="s">
        <v>168</v>
      </c>
      <c r="PPN22" s="179" t="s">
        <v>168</v>
      </c>
      <c r="PPO22" s="179" t="s">
        <v>168</v>
      </c>
      <c r="PPP22" s="179" t="s">
        <v>168</v>
      </c>
      <c r="PPQ22" s="179" t="s">
        <v>168</v>
      </c>
      <c r="PPR22" s="179" t="s">
        <v>168</v>
      </c>
      <c r="PPS22" s="179" t="s">
        <v>168</v>
      </c>
      <c r="PPT22" s="179" t="s">
        <v>168</v>
      </c>
      <c r="PPU22" s="179" t="s">
        <v>168</v>
      </c>
      <c r="PPV22" s="179" t="s">
        <v>168</v>
      </c>
      <c r="PPW22" s="179" t="s">
        <v>168</v>
      </c>
      <c r="PPX22" s="179" t="s">
        <v>168</v>
      </c>
      <c r="PPY22" s="179" t="s">
        <v>168</v>
      </c>
      <c r="PPZ22" s="179" t="s">
        <v>168</v>
      </c>
      <c r="PQA22" s="179" t="s">
        <v>168</v>
      </c>
      <c r="PQB22" s="179" t="s">
        <v>168</v>
      </c>
      <c r="PQC22" s="179" t="s">
        <v>168</v>
      </c>
      <c r="PQD22" s="179" t="s">
        <v>168</v>
      </c>
      <c r="PQE22" s="179" t="s">
        <v>168</v>
      </c>
      <c r="PQF22" s="179" t="s">
        <v>168</v>
      </c>
      <c r="PQG22" s="179" t="s">
        <v>168</v>
      </c>
      <c r="PQH22" s="179" t="s">
        <v>168</v>
      </c>
      <c r="PQI22" s="179" t="s">
        <v>168</v>
      </c>
      <c r="PQJ22" s="179" t="s">
        <v>168</v>
      </c>
      <c r="PQK22" s="179" t="s">
        <v>168</v>
      </c>
      <c r="PQL22" s="179" t="s">
        <v>168</v>
      </c>
      <c r="PQM22" s="179" t="s">
        <v>168</v>
      </c>
      <c r="PQN22" s="179" t="s">
        <v>168</v>
      </c>
      <c r="PQO22" s="179" t="s">
        <v>168</v>
      </c>
      <c r="PQP22" s="179" t="s">
        <v>168</v>
      </c>
      <c r="PQQ22" s="179" t="s">
        <v>168</v>
      </c>
      <c r="PQR22" s="179" t="s">
        <v>168</v>
      </c>
      <c r="PQS22" s="179" t="s">
        <v>168</v>
      </c>
      <c r="PQT22" s="179" t="s">
        <v>168</v>
      </c>
      <c r="PQU22" s="179" t="s">
        <v>168</v>
      </c>
      <c r="PQV22" s="179" t="s">
        <v>168</v>
      </c>
      <c r="PQW22" s="179" t="s">
        <v>168</v>
      </c>
      <c r="PQX22" s="179" t="s">
        <v>168</v>
      </c>
      <c r="PQY22" s="179" t="s">
        <v>168</v>
      </c>
      <c r="PQZ22" s="179" t="s">
        <v>168</v>
      </c>
      <c r="PRA22" s="179" t="s">
        <v>168</v>
      </c>
      <c r="PRB22" s="179" t="s">
        <v>168</v>
      </c>
      <c r="PRC22" s="179" t="s">
        <v>168</v>
      </c>
      <c r="PRD22" s="179" t="s">
        <v>168</v>
      </c>
      <c r="PRE22" s="179" t="s">
        <v>168</v>
      </c>
      <c r="PRF22" s="179" t="s">
        <v>168</v>
      </c>
      <c r="PRG22" s="179" t="s">
        <v>168</v>
      </c>
      <c r="PRH22" s="179" t="s">
        <v>168</v>
      </c>
      <c r="PRI22" s="179" t="s">
        <v>168</v>
      </c>
      <c r="PRJ22" s="179" t="s">
        <v>168</v>
      </c>
      <c r="PRK22" s="179" t="s">
        <v>168</v>
      </c>
      <c r="PRL22" s="179" t="s">
        <v>168</v>
      </c>
      <c r="PRM22" s="179" t="s">
        <v>168</v>
      </c>
      <c r="PRN22" s="179" t="s">
        <v>168</v>
      </c>
      <c r="PRO22" s="179" t="s">
        <v>168</v>
      </c>
      <c r="PRP22" s="179" t="s">
        <v>168</v>
      </c>
      <c r="PRQ22" s="179" t="s">
        <v>168</v>
      </c>
      <c r="PRR22" s="179" t="s">
        <v>168</v>
      </c>
      <c r="PRS22" s="179" t="s">
        <v>168</v>
      </c>
      <c r="PRT22" s="179" t="s">
        <v>168</v>
      </c>
      <c r="PRU22" s="179" t="s">
        <v>168</v>
      </c>
      <c r="PRV22" s="179" t="s">
        <v>168</v>
      </c>
      <c r="PRW22" s="179" t="s">
        <v>168</v>
      </c>
      <c r="PRX22" s="179" t="s">
        <v>168</v>
      </c>
      <c r="PRY22" s="179" t="s">
        <v>168</v>
      </c>
      <c r="PRZ22" s="179" t="s">
        <v>168</v>
      </c>
      <c r="PSA22" s="179" t="s">
        <v>168</v>
      </c>
      <c r="PSB22" s="179" t="s">
        <v>168</v>
      </c>
      <c r="PSC22" s="179" t="s">
        <v>168</v>
      </c>
      <c r="PSD22" s="179" t="s">
        <v>168</v>
      </c>
      <c r="PSE22" s="179" t="s">
        <v>168</v>
      </c>
      <c r="PSF22" s="179" t="s">
        <v>168</v>
      </c>
      <c r="PSG22" s="179" t="s">
        <v>168</v>
      </c>
      <c r="PSH22" s="179" t="s">
        <v>168</v>
      </c>
      <c r="PSI22" s="179" t="s">
        <v>168</v>
      </c>
      <c r="PSJ22" s="179" t="s">
        <v>168</v>
      </c>
      <c r="PSK22" s="179" t="s">
        <v>168</v>
      </c>
      <c r="PSL22" s="179" t="s">
        <v>168</v>
      </c>
      <c r="PSM22" s="179" t="s">
        <v>168</v>
      </c>
      <c r="PSN22" s="179" t="s">
        <v>168</v>
      </c>
      <c r="PSO22" s="179" t="s">
        <v>168</v>
      </c>
      <c r="PSP22" s="179" t="s">
        <v>168</v>
      </c>
      <c r="PSQ22" s="179" t="s">
        <v>168</v>
      </c>
      <c r="PSR22" s="179" t="s">
        <v>168</v>
      </c>
      <c r="PSS22" s="179" t="s">
        <v>168</v>
      </c>
      <c r="PST22" s="179" t="s">
        <v>168</v>
      </c>
      <c r="PSU22" s="179" t="s">
        <v>168</v>
      </c>
      <c r="PSV22" s="179" t="s">
        <v>168</v>
      </c>
      <c r="PSW22" s="179" t="s">
        <v>168</v>
      </c>
      <c r="PSX22" s="179" t="s">
        <v>168</v>
      </c>
      <c r="PSY22" s="179" t="s">
        <v>168</v>
      </c>
      <c r="PSZ22" s="179" t="s">
        <v>168</v>
      </c>
      <c r="PTA22" s="179" t="s">
        <v>168</v>
      </c>
      <c r="PTB22" s="179" t="s">
        <v>168</v>
      </c>
      <c r="PTC22" s="179" t="s">
        <v>168</v>
      </c>
      <c r="PTD22" s="179" t="s">
        <v>168</v>
      </c>
      <c r="PTE22" s="179" t="s">
        <v>168</v>
      </c>
      <c r="PTF22" s="179" t="s">
        <v>168</v>
      </c>
      <c r="PTG22" s="179" t="s">
        <v>168</v>
      </c>
      <c r="PTH22" s="179" t="s">
        <v>168</v>
      </c>
      <c r="PTI22" s="179" t="s">
        <v>168</v>
      </c>
      <c r="PTJ22" s="179" t="s">
        <v>168</v>
      </c>
      <c r="PTK22" s="179" t="s">
        <v>168</v>
      </c>
      <c r="PTL22" s="179" t="s">
        <v>168</v>
      </c>
      <c r="PTM22" s="179" t="s">
        <v>168</v>
      </c>
      <c r="PTN22" s="179" t="s">
        <v>168</v>
      </c>
      <c r="PTO22" s="179" t="s">
        <v>168</v>
      </c>
      <c r="PTP22" s="179" t="s">
        <v>168</v>
      </c>
      <c r="PTQ22" s="179" t="s">
        <v>168</v>
      </c>
      <c r="PTR22" s="179" t="s">
        <v>168</v>
      </c>
      <c r="PTS22" s="179" t="s">
        <v>168</v>
      </c>
      <c r="PTT22" s="179" t="s">
        <v>168</v>
      </c>
      <c r="PTU22" s="179" t="s">
        <v>168</v>
      </c>
      <c r="PTV22" s="179" t="s">
        <v>168</v>
      </c>
      <c r="PTW22" s="179" t="s">
        <v>168</v>
      </c>
      <c r="PTX22" s="179" t="s">
        <v>168</v>
      </c>
      <c r="PTY22" s="179" t="s">
        <v>168</v>
      </c>
      <c r="PTZ22" s="179" t="s">
        <v>168</v>
      </c>
      <c r="PUA22" s="179" t="s">
        <v>168</v>
      </c>
      <c r="PUB22" s="179" t="s">
        <v>168</v>
      </c>
      <c r="PUC22" s="179" t="s">
        <v>168</v>
      </c>
      <c r="PUD22" s="179" t="s">
        <v>168</v>
      </c>
      <c r="PUE22" s="179" t="s">
        <v>168</v>
      </c>
      <c r="PUF22" s="179" t="s">
        <v>168</v>
      </c>
      <c r="PUG22" s="179" t="s">
        <v>168</v>
      </c>
      <c r="PUH22" s="179" t="s">
        <v>168</v>
      </c>
      <c r="PUI22" s="179" t="s">
        <v>168</v>
      </c>
      <c r="PUJ22" s="179" t="s">
        <v>168</v>
      </c>
      <c r="PUK22" s="179" t="s">
        <v>168</v>
      </c>
      <c r="PUL22" s="179" t="s">
        <v>168</v>
      </c>
      <c r="PUM22" s="179" t="s">
        <v>168</v>
      </c>
      <c r="PUN22" s="179" t="s">
        <v>168</v>
      </c>
      <c r="PUO22" s="179" t="s">
        <v>168</v>
      </c>
      <c r="PUP22" s="179" t="s">
        <v>168</v>
      </c>
      <c r="PUQ22" s="179" t="s">
        <v>168</v>
      </c>
      <c r="PUR22" s="179" t="s">
        <v>168</v>
      </c>
      <c r="PUS22" s="179" t="s">
        <v>168</v>
      </c>
      <c r="PUT22" s="179" t="s">
        <v>168</v>
      </c>
      <c r="PUU22" s="179" t="s">
        <v>168</v>
      </c>
      <c r="PUV22" s="179" t="s">
        <v>168</v>
      </c>
      <c r="PUW22" s="179" t="s">
        <v>168</v>
      </c>
      <c r="PUX22" s="179" t="s">
        <v>168</v>
      </c>
      <c r="PUY22" s="179" t="s">
        <v>168</v>
      </c>
      <c r="PUZ22" s="179" t="s">
        <v>168</v>
      </c>
      <c r="PVA22" s="179" t="s">
        <v>168</v>
      </c>
      <c r="PVB22" s="179" t="s">
        <v>168</v>
      </c>
      <c r="PVC22" s="179" t="s">
        <v>168</v>
      </c>
      <c r="PVD22" s="179" t="s">
        <v>168</v>
      </c>
      <c r="PVE22" s="179" t="s">
        <v>168</v>
      </c>
      <c r="PVF22" s="179" t="s">
        <v>168</v>
      </c>
      <c r="PVG22" s="179" t="s">
        <v>168</v>
      </c>
      <c r="PVH22" s="179" t="s">
        <v>168</v>
      </c>
      <c r="PVI22" s="179" t="s">
        <v>168</v>
      </c>
      <c r="PVJ22" s="179" t="s">
        <v>168</v>
      </c>
      <c r="PVK22" s="179" t="s">
        <v>168</v>
      </c>
      <c r="PVL22" s="179" t="s">
        <v>168</v>
      </c>
      <c r="PVM22" s="179" t="s">
        <v>168</v>
      </c>
      <c r="PVN22" s="179" t="s">
        <v>168</v>
      </c>
      <c r="PVO22" s="179" t="s">
        <v>168</v>
      </c>
      <c r="PVP22" s="179" t="s">
        <v>168</v>
      </c>
      <c r="PVQ22" s="179" t="s">
        <v>168</v>
      </c>
      <c r="PVR22" s="179" t="s">
        <v>168</v>
      </c>
      <c r="PVS22" s="179" t="s">
        <v>168</v>
      </c>
      <c r="PVT22" s="179" t="s">
        <v>168</v>
      </c>
      <c r="PVU22" s="179" t="s">
        <v>168</v>
      </c>
      <c r="PVV22" s="179" t="s">
        <v>168</v>
      </c>
      <c r="PVW22" s="179" t="s">
        <v>168</v>
      </c>
      <c r="PVX22" s="179" t="s">
        <v>168</v>
      </c>
      <c r="PVY22" s="179" t="s">
        <v>168</v>
      </c>
      <c r="PVZ22" s="179" t="s">
        <v>168</v>
      </c>
      <c r="PWA22" s="179" t="s">
        <v>168</v>
      </c>
      <c r="PWB22" s="179" t="s">
        <v>168</v>
      </c>
      <c r="PWC22" s="179" t="s">
        <v>168</v>
      </c>
      <c r="PWD22" s="179" t="s">
        <v>168</v>
      </c>
      <c r="PWE22" s="179" t="s">
        <v>168</v>
      </c>
      <c r="PWF22" s="179" t="s">
        <v>168</v>
      </c>
      <c r="PWG22" s="179" t="s">
        <v>168</v>
      </c>
      <c r="PWH22" s="179" t="s">
        <v>168</v>
      </c>
      <c r="PWI22" s="179" t="s">
        <v>168</v>
      </c>
      <c r="PWJ22" s="179" t="s">
        <v>168</v>
      </c>
      <c r="PWK22" s="179" t="s">
        <v>168</v>
      </c>
      <c r="PWL22" s="179" t="s">
        <v>168</v>
      </c>
      <c r="PWM22" s="179" t="s">
        <v>168</v>
      </c>
      <c r="PWN22" s="179" t="s">
        <v>168</v>
      </c>
      <c r="PWO22" s="179" t="s">
        <v>168</v>
      </c>
      <c r="PWP22" s="179" t="s">
        <v>168</v>
      </c>
      <c r="PWQ22" s="179" t="s">
        <v>168</v>
      </c>
      <c r="PWR22" s="179" t="s">
        <v>168</v>
      </c>
      <c r="PWS22" s="179" t="s">
        <v>168</v>
      </c>
      <c r="PWT22" s="179" t="s">
        <v>168</v>
      </c>
      <c r="PWU22" s="179" t="s">
        <v>168</v>
      </c>
      <c r="PWV22" s="179" t="s">
        <v>168</v>
      </c>
      <c r="PWW22" s="179" t="s">
        <v>168</v>
      </c>
      <c r="PWX22" s="179" t="s">
        <v>168</v>
      </c>
      <c r="PWY22" s="179" t="s">
        <v>168</v>
      </c>
      <c r="PWZ22" s="179" t="s">
        <v>168</v>
      </c>
      <c r="PXA22" s="179" t="s">
        <v>168</v>
      </c>
      <c r="PXB22" s="179" t="s">
        <v>168</v>
      </c>
      <c r="PXC22" s="179" t="s">
        <v>168</v>
      </c>
      <c r="PXD22" s="179" t="s">
        <v>168</v>
      </c>
      <c r="PXE22" s="179" t="s">
        <v>168</v>
      </c>
      <c r="PXF22" s="179" t="s">
        <v>168</v>
      </c>
      <c r="PXG22" s="179" t="s">
        <v>168</v>
      </c>
      <c r="PXH22" s="179" t="s">
        <v>168</v>
      </c>
      <c r="PXI22" s="179" t="s">
        <v>168</v>
      </c>
      <c r="PXJ22" s="179" t="s">
        <v>168</v>
      </c>
      <c r="PXK22" s="179" t="s">
        <v>168</v>
      </c>
      <c r="PXL22" s="179" t="s">
        <v>168</v>
      </c>
      <c r="PXM22" s="179" t="s">
        <v>168</v>
      </c>
      <c r="PXN22" s="179" t="s">
        <v>168</v>
      </c>
      <c r="PXO22" s="179" t="s">
        <v>168</v>
      </c>
      <c r="PXP22" s="179" t="s">
        <v>168</v>
      </c>
      <c r="PXQ22" s="179" t="s">
        <v>168</v>
      </c>
      <c r="PXR22" s="179" t="s">
        <v>168</v>
      </c>
      <c r="PXS22" s="179" t="s">
        <v>168</v>
      </c>
      <c r="PXT22" s="179" t="s">
        <v>168</v>
      </c>
      <c r="PXU22" s="179" t="s">
        <v>168</v>
      </c>
      <c r="PXV22" s="179" t="s">
        <v>168</v>
      </c>
      <c r="PXW22" s="179" t="s">
        <v>168</v>
      </c>
      <c r="PXX22" s="179" t="s">
        <v>168</v>
      </c>
      <c r="PXY22" s="179" t="s">
        <v>168</v>
      </c>
      <c r="PXZ22" s="179" t="s">
        <v>168</v>
      </c>
      <c r="PYA22" s="179" t="s">
        <v>168</v>
      </c>
      <c r="PYB22" s="179" t="s">
        <v>168</v>
      </c>
      <c r="PYC22" s="179" t="s">
        <v>168</v>
      </c>
      <c r="PYD22" s="179" t="s">
        <v>168</v>
      </c>
      <c r="PYE22" s="179" t="s">
        <v>168</v>
      </c>
      <c r="PYF22" s="179" t="s">
        <v>168</v>
      </c>
      <c r="PYG22" s="179" t="s">
        <v>168</v>
      </c>
      <c r="PYH22" s="179" t="s">
        <v>168</v>
      </c>
      <c r="PYI22" s="179" t="s">
        <v>168</v>
      </c>
      <c r="PYJ22" s="179" t="s">
        <v>168</v>
      </c>
      <c r="PYK22" s="179" t="s">
        <v>168</v>
      </c>
      <c r="PYL22" s="179" t="s">
        <v>168</v>
      </c>
      <c r="PYM22" s="179" t="s">
        <v>168</v>
      </c>
      <c r="PYN22" s="179" t="s">
        <v>168</v>
      </c>
      <c r="PYO22" s="179" t="s">
        <v>168</v>
      </c>
      <c r="PYP22" s="179" t="s">
        <v>168</v>
      </c>
      <c r="PYQ22" s="179" t="s">
        <v>168</v>
      </c>
      <c r="PYR22" s="179" t="s">
        <v>168</v>
      </c>
      <c r="PYS22" s="179" t="s">
        <v>168</v>
      </c>
      <c r="PYT22" s="179" t="s">
        <v>168</v>
      </c>
      <c r="PYU22" s="179" t="s">
        <v>168</v>
      </c>
      <c r="PYV22" s="179" t="s">
        <v>168</v>
      </c>
      <c r="PYW22" s="179" t="s">
        <v>168</v>
      </c>
      <c r="PYX22" s="179" t="s">
        <v>168</v>
      </c>
      <c r="PYY22" s="179" t="s">
        <v>168</v>
      </c>
      <c r="PYZ22" s="179" t="s">
        <v>168</v>
      </c>
      <c r="PZA22" s="179" t="s">
        <v>168</v>
      </c>
      <c r="PZB22" s="179" t="s">
        <v>168</v>
      </c>
      <c r="PZC22" s="179" t="s">
        <v>168</v>
      </c>
      <c r="PZD22" s="179" t="s">
        <v>168</v>
      </c>
      <c r="PZE22" s="179" t="s">
        <v>168</v>
      </c>
      <c r="PZF22" s="179" t="s">
        <v>168</v>
      </c>
      <c r="PZG22" s="179" t="s">
        <v>168</v>
      </c>
      <c r="PZH22" s="179" t="s">
        <v>168</v>
      </c>
      <c r="PZI22" s="179" t="s">
        <v>168</v>
      </c>
      <c r="PZJ22" s="179" t="s">
        <v>168</v>
      </c>
      <c r="PZK22" s="179" t="s">
        <v>168</v>
      </c>
      <c r="PZL22" s="179" t="s">
        <v>168</v>
      </c>
      <c r="PZM22" s="179" t="s">
        <v>168</v>
      </c>
      <c r="PZN22" s="179" t="s">
        <v>168</v>
      </c>
      <c r="PZO22" s="179" t="s">
        <v>168</v>
      </c>
      <c r="PZP22" s="179" t="s">
        <v>168</v>
      </c>
      <c r="PZQ22" s="179" t="s">
        <v>168</v>
      </c>
      <c r="PZR22" s="179" t="s">
        <v>168</v>
      </c>
      <c r="PZS22" s="179" t="s">
        <v>168</v>
      </c>
      <c r="PZT22" s="179" t="s">
        <v>168</v>
      </c>
      <c r="PZU22" s="179" t="s">
        <v>168</v>
      </c>
      <c r="PZV22" s="179" t="s">
        <v>168</v>
      </c>
      <c r="PZW22" s="179" t="s">
        <v>168</v>
      </c>
      <c r="PZX22" s="179" t="s">
        <v>168</v>
      </c>
      <c r="PZY22" s="179" t="s">
        <v>168</v>
      </c>
      <c r="PZZ22" s="179" t="s">
        <v>168</v>
      </c>
      <c r="QAA22" s="179" t="s">
        <v>168</v>
      </c>
      <c r="QAB22" s="179" t="s">
        <v>168</v>
      </c>
      <c r="QAC22" s="179" t="s">
        <v>168</v>
      </c>
      <c r="QAD22" s="179" t="s">
        <v>168</v>
      </c>
      <c r="QAE22" s="179" t="s">
        <v>168</v>
      </c>
      <c r="QAF22" s="179" t="s">
        <v>168</v>
      </c>
      <c r="QAG22" s="179" t="s">
        <v>168</v>
      </c>
      <c r="QAH22" s="179" t="s">
        <v>168</v>
      </c>
      <c r="QAI22" s="179" t="s">
        <v>168</v>
      </c>
      <c r="QAJ22" s="179" t="s">
        <v>168</v>
      </c>
      <c r="QAK22" s="179" t="s">
        <v>168</v>
      </c>
      <c r="QAL22" s="179" t="s">
        <v>168</v>
      </c>
      <c r="QAM22" s="179" t="s">
        <v>168</v>
      </c>
      <c r="QAN22" s="179" t="s">
        <v>168</v>
      </c>
      <c r="QAO22" s="179" t="s">
        <v>168</v>
      </c>
      <c r="QAP22" s="179" t="s">
        <v>168</v>
      </c>
      <c r="QAQ22" s="179" t="s">
        <v>168</v>
      </c>
      <c r="QAR22" s="179" t="s">
        <v>168</v>
      </c>
      <c r="QAS22" s="179" t="s">
        <v>168</v>
      </c>
      <c r="QAT22" s="179" t="s">
        <v>168</v>
      </c>
      <c r="QAU22" s="179" t="s">
        <v>168</v>
      </c>
      <c r="QAV22" s="179" t="s">
        <v>168</v>
      </c>
      <c r="QAW22" s="179" t="s">
        <v>168</v>
      </c>
      <c r="QAX22" s="179" t="s">
        <v>168</v>
      </c>
      <c r="QAY22" s="179" t="s">
        <v>168</v>
      </c>
      <c r="QAZ22" s="179" t="s">
        <v>168</v>
      </c>
      <c r="QBA22" s="179" t="s">
        <v>168</v>
      </c>
      <c r="QBB22" s="179" t="s">
        <v>168</v>
      </c>
      <c r="QBC22" s="179" t="s">
        <v>168</v>
      </c>
      <c r="QBD22" s="179" t="s">
        <v>168</v>
      </c>
      <c r="QBE22" s="179" t="s">
        <v>168</v>
      </c>
      <c r="QBF22" s="179" t="s">
        <v>168</v>
      </c>
      <c r="QBG22" s="179" t="s">
        <v>168</v>
      </c>
      <c r="QBH22" s="179" t="s">
        <v>168</v>
      </c>
      <c r="QBI22" s="179" t="s">
        <v>168</v>
      </c>
      <c r="QBJ22" s="179" t="s">
        <v>168</v>
      </c>
      <c r="QBK22" s="179" t="s">
        <v>168</v>
      </c>
      <c r="QBL22" s="179" t="s">
        <v>168</v>
      </c>
      <c r="QBM22" s="179" t="s">
        <v>168</v>
      </c>
      <c r="QBN22" s="179" t="s">
        <v>168</v>
      </c>
      <c r="QBO22" s="179" t="s">
        <v>168</v>
      </c>
      <c r="QBP22" s="179" t="s">
        <v>168</v>
      </c>
      <c r="QBQ22" s="179" t="s">
        <v>168</v>
      </c>
      <c r="QBR22" s="179" t="s">
        <v>168</v>
      </c>
      <c r="QBS22" s="179" t="s">
        <v>168</v>
      </c>
      <c r="QBT22" s="179" t="s">
        <v>168</v>
      </c>
      <c r="QBU22" s="179" t="s">
        <v>168</v>
      </c>
      <c r="QBV22" s="179" t="s">
        <v>168</v>
      </c>
      <c r="QBW22" s="179" t="s">
        <v>168</v>
      </c>
      <c r="QBX22" s="179" t="s">
        <v>168</v>
      </c>
      <c r="QBY22" s="179" t="s">
        <v>168</v>
      </c>
      <c r="QBZ22" s="179" t="s">
        <v>168</v>
      </c>
      <c r="QCA22" s="179" t="s">
        <v>168</v>
      </c>
      <c r="QCB22" s="179" t="s">
        <v>168</v>
      </c>
      <c r="QCC22" s="179" t="s">
        <v>168</v>
      </c>
      <c r="QCD22" s="179" t="s">
        <v>168</v>
      </c>
      <c r="QCE22" s="179" t="s">
        <v>168</v>
      </c>
      <c r="QCF22" s="179" t="s">
        <v>168</v>
      </c>
      <c r="QCG22" s="179" t="s">
        <v>168</v>
      </c>
      <c r="QCH22" s="179" t="s">
        <v>168</v>
      </c>
      <c r="QCI22" s="179" t="s">
        <v>168</v>
      </c>
      <c r="QCJ22" s="179" t="s">
        <v>168</v>
      </c>
      <c r="QCK22" s="179" t="s">
        <v>168</v>
      </c>
      <c r="QCL22" s="179" t="s">
        <v>168</v>
      </c>
      <c r="QCM22" s="179" t="s">
        <v>168</v>
      </c>
      <c r="QCN22" s="179" t="s">
        <v>168</v>
      </c>
      <c r="QCO22" s="179" t="s">
        <v>168</v>
      </c>
      <c r="QCP22" s="179" t="s">
        <v>168</v>
      </c>
      <c r="QCQ22" s="179" t="s">
        <v>168</v>
      </c>
      <c r="QCR22" s="179" t="s">
        <v>168</v>
      </c>
      <c r="QCS22" s="179" t="s">
        <v>168</v>
      </c>
      <c r="QCT22" s="179" t="s">
        <v>168</v>
      </c>
      <c r="QCU22" s="179" t="s">
        <v>168</v>
      </c>
      <c r="QCV22" s="179" t="s">
        <v>168</v>
      </c>
      <c r="QCW22" s="179" t="s">
        <v>168</v>
      </c>
      <c r="QCX22" s="179" t="s">
        <v>168</v>
      </c>
      <c r="QCY22" s="179" t="s">
        <v>168</v>
      </c>
      <c r="QCZ22" s="179" t="s">
        <v>168</v>
      </c>
      <c r="QDA22" s="179" t="s">
        <v>168</v>
      </c>
      <c r="QDB22" s="179" t="s">
        <v>168</v>
      </c>
      <c r="QDC22" s="179" t="s">
        <v>168</v>
      </c>
      <c r="QDD22" s="179" t="s">
        <v>168</v>
      </c>
      <c r="QDE22" s="179" t="s">
        <v>168</v>
      </c>
      <c r="QDF22" s="179" t="s">
        <v>168</v>
      </c>
      <c r="QDG22" s="179" t="s">
        <v>168</v>
      </c>
      <c r="QDH22" s="179" t="s">
        <v>168</v>
      </c>
      <c r="QDI22" s="179" t="s">
        <v>168</v>
      </c>
      <c r="QDJ22" s="179" t="s">
        <v>168</v>
      </c>
      <c r="QDK22" s="179" t="s">
        <v>168</v>
      </c>
      <c r="QDL22" s="179" t="s">
        <v>168</v>
      </c>
      <c r="QDM22" s="179" t="s">
        <v>168</v>
      </c>
      <c r="QDN22" s="179" t="s">
        <v>168</v>
      </c>
      <c r="QDO22" s="179" t="s">
        <v>168</v>
      </c>
      <c r="QDP22" s="179" t="s">
        <v>168</v>
      </c>
      <c r="QDQ22" s="179" t="s">
        <v>168</v>
      </c>
      <c r="QDR22" s="179" t="s">
        <v>168</v>
      </c>
      <c r="QDS22" s="179" t="s">
        <v>168</v>
      </c>
      <c r="QDT22" s="179" t="s">
        <v>168</v>
      </c>
      <c r="QDU22" s="179" t="s">
        <v>168</v>
      </c>
      <c r="QDV22" s="179" t="s">
        <v>168</v>
      </c>
      <c r="QDW22" s="179" t="s">
        <v>168</v>
      </c>
      <c r="QDX22" s="179" t="s">
        <v>168</v>
      </c>
      <c r="QDY22" s="179" t="s">
        <v>168</v>
      </c>
      <c r="QDZ22" s="179" t="s">
        <v>168</v>
      </c>
      <c r="QEA22" s="179" t="s">
        <v>168</v>
      </c>
      <c r="QEB22" s="179" t="s">
        <v>168</v>
      </c>
      <c r="QEC22" s="179" t="s">
        <v>168</v>
      </c>
      <c r="QED22" s="179" t="s">
        <v>168</v>
      </c>
      <c r="QEE22" s="179" t="s">
        <v>168</v>
      </c>
      <c r="QEF22" s="179" t="s">
        <v>168</v>
      </c>
      <c r="QEG22" s="179" t="s">
        <v>168</v>
      </c>
      <c r="QEH22" s="179" t="s">
        <v>168</v>
      </c>
      <c r="QEI22" s="179" t="s">
        <v>168</v>
      </c>
      <c r="QEJ22" s="179" t="s">
        <v>168</v>
      </c>
      <c r="QEK22" s="179" t="s">
        <v>168</v>
      </c>
      <c r="QEL22" s="179" t="s">
        <v>168</v>
      </c>
      <c r="QEM22" s="179" t="s">
        <v>168</v>
      </c>
      <c r="QEN22" s="179" t="s">
        <v>168</v>
      </c>
      <c r="QEO22" s="179" t="s">
        <v>168</v>
      </c>
      <c r="QEP22" s="179" t="s">
        <v>168</v>
      </c>
      <c r="QEQ22" s="179" t="s">
        <v>168</v>
      </c>
      <c r="QER22" s="179" t="s">
        <v>168</v>
      </c>
      <c r="QES22" s="179" t="s">
        <v>168</v>
      </c>
      <c r="QET22" s="179" t="s">
        <v>168</v>
      </c>
      <c r="QEU22" s="179" t="s">
        <v>168</v>
      </c>
      <c r="QEV22" s="179" t="s">
        <v>168</v>
      </c>
      <c r="QEW22" s="179" t="s">
        <v>168</v>
      </c>
      <c r="QEX22" s="179" t="s">
        <v>168</v>
      </c>
      <c r="QEY22" s="179" t="s">
        <v>168</v>
      </c>
      <c r="QEZ22" s="179" t="s">
        <v>168</v>
      </c>
      <c r="QFA22" s="179" t="s">
        <v>168</v>
      </c>
      <c r="QFB22" s="179" t="s">
        <v>168</v>
      </c>
      <c r="QFC22" s="179" t="s">
        <v>168</v>
      </c>
      <c r="QFD22" s="179" t="s">
        <v>168</v>
      </c>
      <c r="QFE22" s="179" t="s">
        <v>168</v>
      </c>
      <c r="QFF22" s="179" t="s">
        <v>168</v>
      </c>
      <c r="QFG22" s="179" t="s">
        <v>168</v>
      </c>
      <c r="QFH22" s="179" t="s">
        <v>168</v>
      </c>
      <c r="QFI22" s="179" t="s">
        <v>168</v>
      </c>
      <c r="QFJ22" s="179" t="s">
        <v>168</v>
      </c>
      <c r="QFK22" s="179" t="s">
        <v>168</v>
      </c>
      <c r="QFL22" s="179" t="s">
        <v>168</v>
      </c>
      <c r="QFM22" s="179" t="s">
        <v>168</v>
      </c>
      <c r="QFN22" s="179" t="s">
        <v>168</v>
      </c>
      <c r="QFO22" s="179" t="s">
        <v>168</v>
      </c>
      <c r="QFP22" s="179" t="s">
        <v>168</v>
      </c>
      <c r="QFQ22" s="179" t="s">
        <v>168</v>
      </c>
      <c r="QFR22" s="179" t="s">
        <v>168</v>
      </c>
      <c r="QFS22" s="179" t="s">
        <v>168</v>
      </c>
      <c r="QFT22" s="179" t="s">
        <v>168</v>
      </c>
      <c r="QFU22" s="179" t="s">
        <v>168</v>
      </c>
      <c r="QFV22" s="179" t="s">
        <v>168</v>
      </c>
      <c r="QFW22" s="179" t="s">
        <v>168</v>
      </c>
      <c r="QFX22" s="179" t="s">
        <v>168</v>
      </c>
      <c r="QFY22" s="179" t="s">
        <v>168</v>
      </c>
      <c r="QFZ22" s="179" t="s">
        <v>168</v>
      </c>
      <c r="QGA22" s="179" t="s">
        <v>168</v>
      </c>
      <c r="QGB22" s="179" t="s">
        <v>168</v>
      </c>
      <c r="QGC22" s="179" t="s">
        <v>168</v>
      </c>
      <c r="QGD22" s="179" t="s">
        <v>168</v>
      </c>
      <c r="QGE22" s="179" t="s">
        <v>168</v>
      </c>
      <c r="QGF22" s="179" t="s">
        <v>168</v>
      </c>
      <c r="QGG22" s="179" t="s">
        <v>168</v>
      </c>
      <c r="QGH22" s="179" t="s">
        <v>168</v>
      </c>
      <c r="QGI22" s="179" t="s">
        <v>168</v>
      </c>
      <c r="QGJ22" s="179" t="s">
        <v>168</v>
      </c>
      <c r="QGK22" s="179" t="s">
        <v>168</v>
      </c>
      <c r="QGL22" s="179" t="s">
        <v>168</v>
      </c>
      <c r="QGM22" s="179" t="s">
        <v>168</v>
      </c>
      <c r="QGN22" s="179" t="s">
        <v>168</v>
      </c>
      <c r="QGO22" s="179" t="s">
        <v>168</v>
      </c>
      <c r="QGP22" s="179" t="s">
        <v>168</v>
      </c>
      <c r="QGQ22" s="179" t="s">
        <v>168</v>
      </c>
      <c r="QGR22" s="179" t="s">
        <v>168</v>
      </c>
      <c r="QGS22" s="179" t="s">
        <v>168</v>
      </c>
      <c r="QGT22" s="179" t="s">
        <v>168</v>
      </c>
      <c r="QGU22" s="179" t="s">
        <v>168</v>
      </c>
      <c r="QGV22" s="179" t="s">
        <v>168</v>
      </c>
      <c r="QGW22" s="179" t="s">
        <v>168</v>
      </c>
      <c r="QGX22" s="179" t="s">
        <v>168</v>
      </c>
      <c r="QGY22" s="179" t="s">
        <v>168</v>
      </c>
      <c r="QGZ22" s="179" t="s">
        <v>168</v>
      </c>
      <c r="QHA22" s="179" t="s">
        <v>168</v>
      </c>
      <c r="QHB22" s="179" t="s">
        <v>168</v>
      </c>
      <c r="QHC22" s="179" t="s">
        <v>168</v>
      </c>
      <c r="QHD22" s="179" t="s">
        <v>168</v>
      </c>
      <c r="QHE22" s="179" t="s">
        <v>168</v>
      </c>
      <c r="QHF22" s="179" t="s">
        <v>168</v>
      </c>
      <c r="QHG22" s="179" t="s">
        <v>168</v>
      </c>
      <c r="QHH22" s="179" t="s">
        <v>168</v>
      </c>
      <c r="QHI22" s="179" t="s">
        <v>168</v>
      </c>
      <c r="QHJ22" s="179" t="s">
        <v>168</v>
      </c>
      <c r="QHK22" s="179" t="s">
        <v>168</v>
      </c>
      <c r="QHL22" s="179" t="s">
        <v>168</v>
      </c>
      <c r="QHM22" s="179" t="s">
        <v>168</v>
      </c>
      <c r="QHN22" s="179" t="s">
        <v>168</v>
      </c>
      <c r="QHO22" s="179" t="s">
        <v>168</v>
      </c>
      <c r="QHP22" s="179" t="s">
        <v>168</v>
      </c>
      <c r="QHQ22" s="179" t="s">
        <v>168</v>
      </c>
      <c r="QHR22" s="179" t="s">
        <v>168</v>
      </c>
      <c r="QHS22" s="179" t="s">
        <v>168</v>
      </c>
      <c r="QHT22" s="179" t="s">
        <v>168</v>
      </c>
      <c r="QHU22" s="179" t="s">
        <v>168</v>
      </c>
      <c r="QHV22" s="179" t="s">
        <v>168</v>
      </c>
      <c r="QHW22" s="179" t="s">
        <v>168</v>
      </c>
      <c r="QHX22" s="179" t="s">
        <v>168</v>
      </c>
      <c r="QHY22" s="179" t="s">
        <v>168</v>
      </c>
      <c r="QHZ22" s="179" t="s">
        <v>168</v>
      </c>
      <c r="QIA22" s="179" t="s">
        <v>168</v>
      </c>
      <c r="QIB22" s="179" t="s">
        <v>168</v>
      </c>
      <c r="QIC22" s="179" t="s">
        <v>168</v>
      </c>
      <c r="QID22" s="179" t="s">
        <v>168</v>
      </c>
      <c r="QIE22" s="179" t="s">
        <v>168</v>
      </c>
      <c r="QIF22" s="179" t="s">
        <v>168</v>
      </c>
      <c r="QIG22" s="179" t="s">
        <v>168</v>
      </c>
      <c r="QIH22" s="179" t="s">
        <v>168</v>
      </c>
      <c r="QII22" s="179" t="s">
        <v>168</v>
      </c>
      <c r="QIJ22" s="179" t="s">
        <v>168</v>
      </c>
      <c r="QIK22" s="179" t="s">
        <v>168</v>
      </c>
      <c r="QIL22" s="179" t="s">
        <v>168</v>
      </c>
      <c r="QIM22" s="179" t="s">
        <v>168</v>
      </c>
      <c r="QIN22" s="179" t="s">
        <v>168</v>
      </c>
      <c r="QIO22" s="179" t="s">
        <v>168</v>
      </c>
      <c r="QIP22" s="179" t="s">
        <v>168</v>
      </c>
      <c r="QIQ22" s="179" t="s">
        <v>168</v>
      </c>
      <c r="QIR22" s="179" t="s">
        <v>168</v>
      </c>
      <c r="QIS22" s="179" t="s">
        <v>168</v>
      </c>
      <c r="QIT22" s="179" t="s">
        <v>168</v>
      </c>
      <c r="QIU22" s="179" t="s">
        <v>168</v>
      </c>
      <c r="QIV22" s="179" t="s">
        <v>168</v>
      </c>
      <c r="QIW22" s="179" t="s">
        <v>168</v>
      </c>
      <c r="QIX22" s="179" t="s">
        <v>168</v>
      </c>
      <c r="QIY22" s="179" t="s">
        <v>168</v>
      </c>
      <c r="QIZ22" s="179" t="s">
        <v>168</v>
      </c>
      <c r="QJA22" s="179" t="s">
        <v>168</v>
      </c>
      <c r="QJB22" s="179" t="s">
        <v>168</v>
      </c>
      <c r="QJC22" s="179" t="s">
        <v>168</v>
      </c>
      <c r="QJD22" s="179" t="s">
        <v>168</v>
      </c>
      <c r="QJE22" s="179" t="s">
        <v>168</v>
      </c>
      <c r="QJF22" s="179" t="s">
        <v>168</v>
      </c>
      <c r="QJG22" s="179" t="s">
        <v>168</v>
      </c>
      <c r="QJH22" s="179" t="s">
        <v>168</v>
      </c>
      <c r="QJI22" s="179" t="s">
        <v>168</v>
      </c>
      <c r="QJJ22" s="179" t="s">
        <v>168</v>
      </c>
      <c r="QJK22" s="179" t="s">
        <v>168</v>
      </c>
      <c r="QJL22" s="179" t="s">
        <v>168</v>
      </c>
      <c r="QJM22" s="179" t="s">
        <v>168</v>
      </c>
      <c r="QJN22" s="179" t="s">
        <v>168</v>
      </c>
      <c r="QJO22" s="179" t="s">
        <v>168</v>
      </c>
      <c r="QJP22" s="179" t="s">
        <v>168</v>
      </c>
      <c r="QJQ22" s="179" t="s">
        <v>168</v>
      </c>
      <c r="QJR22" s="179" t="s">
        <v>168</v>
      </c>
      <c r="QJS22" s="179" t="s">
        <v>168</v>
      </c>
      <c r="QJT22" s="179" t="s">
        <v>168</v>
      </c>
      <c r="QJU22" s="179" t="s">
        <v>168</v>
      </c>
      <c r="QJV22" s="179" t="s">
        <v>168</v>
      </c>
      <c r="QJW22" s="179" t="s">
        <v>168</v>
      </c>
      <c r="QJX22" s="179" t="s">
        <v>168</v>
      </c>
      <c r="QJY22" s="179" t="s">
        <v>168</v>
      </c>
      <c r="QJZ22" s="179" t="s">
        <v>168</v>
      </c>
      <c r="QKA22" s="179" t="s">
        <v>168</v>
      </c>
      <c r="QKB22" s="179" t="s">
        <v>168</v>
      </c>
      <c r="QKC22" s="179" t="s">
        <v>168</v>
      </c>
      <c r="QKD22" s="179" t="s">
        <v>168</v>
      </c>
      <c r="QKE22" s="179" t="s">
        <v>168</v>
      </c>
      <c r="QKF22" s="179" t="s">
        <v>168</v>
      </c>
      <c r="QKG22" s="179" t="s">
        <v>168</v>
      </c>
      <c r="QKH22" s="179" t="s">
        <v>168</v>
      </c>
      <c r="QKI22" s="179" t="s">
        <v>168</v>
      </c>
      <c r="QKJ22" s="179" t="s">
        <v>168</v>
      </c>
      <c r="QKK22" s="179" t="s">
        <v>168</v>
      </c>
      <c r="QKL22" s="179" t="s">
        <v>168</v>
      </c>
      <c r="QKM22" s="179" t="s">
        <v>168</v>
      </c>
      <c r="QKN22" s="179" t="s">
        <v>168</v>
      </c>
      <c r="QKO22" s="179" t="s">
        <v>168</v>
      </c>
      <c r="QKP22" s="179" t="s">
        <v>168</v>
      </c>
      <c r="QKQ22" s="179" t="s">
        <v>168</v>
      </c>
      <c r="QKR22" s="179" t="s">
        <v>168</v>
      </c>
      <c r="QKS22" s="179" t="s">
        <v>168</v>
      </c>
      <c r="QKT22" s="179" t="s">
        <v>168</v>
      </c>
      <c r="QKU22" s="179" t="s">
        <v>168</v>
      </c>
      <c r="QKV22" s="179" t="s">
        <v>168</v>
      </c>
      <c r="QKW22" s="179" t="s">
        <v>168</v>
      </c>
      <c r="QKX22" s="179" t="s">
        <v>168</v>
      </c>
      <c r="QKY22" s="179" t="s">
        <v>168</v>
      </c>
      <c r="QKZ22" s="179" t="s">
        <v>168</v>
      </c>
      <c r="QLA22" s="179" t="s">
        <v>168</v>
      </c>
      <c r="QLB22" s="179" t="s">
        <v>168</v>
      </c>
      <c r="QLC22" s="179" t="s">
        <v>168</v>
      </c>
      <c r="QLD22" s="179" t="s">
        <v>168</v>
      </c>
      <c r="QLE22" s="179" t="s">
        <v>168</v>
      </c>
      <c r="QLF22" s="179" t="s">
        <v>168</v>
      </c>
      <c r="QLG22" s="179" t="s">
        <v>168</v>
      </c>
      <c r="QLH22" s="179" t="s">
        <v>168</v>
      </c>
      <c r="QLI22" s="179" t="s">
        <v>168</v>
      </c>
      <c r="QLJ22" s="179" t="s">
        <v>168</v>
      </c>
      <c r="QLK22" s="179" t="s">
        <v>168</v>
      </c>
      <c r="QLL22" s="179" t="s">
        <v>168</v>
      </c>
      <c r="QLM22" s="179" t="s">
        <v>168</v>
      </c>
      <c r="QLN22" s="179" t="s">
        <v>168</v>
      </c>
      <c r="QLO22" s="179" t="s">
        <v>168</v>
      </c>
      <c r="QLP22" s="179" t="s">
        <v>168</v>
      </c>
      <c r="QLQ22" s="179" t="s">
        <v>168</v>
      </c>
      <c r="QLR22" s="179" t="s">
        <v>168</v>
      </c>
      <c r="QLS22" s="179" t="s">
        <v>168</v>
      </c>
      <c r="QLT22" s="179" t="s">
        <v>168</v>
      </c>
      <c r="QLU22" s="179" t="s">
        <v>168</v>
      </c>
      <c r="QLV22" s="179" t="s">
        <v>168</v>
      </c>
      <c r="QLW22" s="179" t="s">
        <v>168</v>
      </c>
      <c r="QLX22" s="179" t="s">
        <v>168</v>
      </c>
      <c r="QLY22" s="179" t="s">
        <v>168</v>
      </c>
      <c r="QLZ22" s="179" t="s">
        <v>168</v>
      </c>
      <c r="QMA22" s="179" t="s">
        <v>168</v>
      </c>
      <c r="QMB22" s="179" t="s">
        <v>168</v>
      </c>
      <c r="QMC22" s="179" t="s">
        <v>168</v>
      </c>
      <c r="QMD22" s="179" t="s">
        <v>168</v>
      </c>
      <c r="QME22" s="179" t="s">
        <v>168</v>
      </c>
      <c r="QMF22" s="179" t="s">
        <v>168</v>
      </c>
      <c r="QMG22" s="179" t="s">
        <v>168</v>
      </c>
      <c r="QMH22" s="179" t="s">
        <v>168</v>
      </c>
      <c r="QMI22" s="179" t="s">
        <v>168</v>
      </c>
      <c r="QMJ22" s="179" t="s">
        <v>168</v>
      </c>
      <c r="QMK22" s="179" t="s">
        <v>168</v>
      </c>
      <c r="QML22" s="179" t="s">
        <v>168</v>
      </c>
      <c r="QMM22" s="179" t="s">
        <v>168</v>
      </c>
      <c r="QMN22" s="179" t="s">
        <v>168</v>
      </c>
      <c r="QMO22" s="179" t="s">
        <v>168</v>
      </c>
      <c r="QMP22" s="179" t="s">
        <v>168</v>
      </c>
      <c r="QMQ22" s="179" t="s">
        <v>168</v>
      </c>
      <c r="QMR22" s="179" t="s">
        <v>168</v>
      </c>
      <c r="QMS22" s="179" t="s">
        <v>168</v>
      </c>
      <c r="QMT22" s="179" t="s">
        <v>168</v>
      </c>
      <c r="QMU22" s="179" t="s">
        <v>168</v>
      </c>
      <c r="QMV22" s="179" t="s">
        <v>168</v>
      </c>
      <c r="QMW22" s="179" t="s">
        <v>168</v>
      </c>
      <c r="QMX22" s="179" t="s">
        <v>168</v>
      </c>
      <c r="QMY22" s="179" t="s">
        <v>168</v>
      </c>
      <c r="QMZ22" s="179" t="s">
        <v>168</v>
      </c>
      <c r="QNA22" s="179" t="s">
        <v>168</v>
      </c>
      <c r="QNB22" s="179" t="s">
        <v>168</v>
      </c>
      <c r="QNC22" s="179" t="s">
        <v>168</v>
      </c>
      <c r="QND22" s="179" t="s">
        <v>168</v>
      </c>
      <c r="QNE22" s="179" t="s">
        <v>168</v>
      </c>
      <c r="QNF22" s="179" t="s">
        <v>168</v>
      </c>
      <c r="QNG22" s="179" t="s">
        <v>168</v>
      </c>
      <c r="QNH22" s="179" t="s">
        <v>168</v>
      </c>
      <c r="QNI22" s="179" t="s">
        <v>168</v>
      </c>
      <c r="QNJ22" s="179" t="s">
        <v>168</v>
      </c>
      <c r="QNK22" s="179" t="s">
        <v>168</v>
      </c>
      <c r="QNL22" s="179" t="s">
        <v>168</v>
      </c>
      <c r="QNM22" s="179" t="s">
        <v>168</v>
      </c>
      <c r="QNN22" s="179" t="s">
        <v>168</v>
      </c>
      <c r="QNO22" s="179" t="s">
        <v>168</v>
      </c>
      <c r="QNP22" s="179" t="s">
        <v>168</v>
      </c>
      <c r="QNQ22" s="179" t="s">
        <v>168</v>
      </c>
      <c r="QNR22" s="179" t="s">
        <v>168</v>
      </c>
      <c r="QNS22" s="179" t="s">
        <v>168</v>
      </c>
      <c r="QNT22" s="179" t="s">
        <v>168</v>
      </c>
      <c r="QNU22" s="179" t="s">
        <v>168</v>
      </c>
      <c r="QNV22" s="179" t="s">
        <v>168</v>
      </c>
      <c r="QNW22" s="179" t="s">
        <v>168</v>
      </c>
      <c r="QNX22" s="179" t="s">
        <v>168</v>
      </c>
      <c r="QNY22" s="179" t="s">
        <v>168</v>
      </c>
      <c r="QNZ22" s="179" t="s">
        <v>168</v>
      </c>
      <c r="QOA22" s="179" t="s">
        <v>168</v>
      </c>
      <c r="QOB22" s="179" t="s">
        <v>168</v>
      </c>
      <c r="QOC22" s="179" t="s">
        <v>168</v>
      </c>
      <c r="QOD22" s="179" t="s">
        <v>168</v>
      </c>
      <c r="QOE22" s="179" t="s">
        <v>168</v>
      </c>
      <c r="QOF22" s="179" t="s">
        <v>168</v>
      </c>
      <c r="QOG22" s="179" t="s">
        <v>168</v>
      </c>
      <c r="QOH22" s="179" t="s">
        <v>168</v>
      </c>
      <c r="QOI22" s="179" t="s">
        <v>168</v>
      </c>
      <c r="QOJ22" s="179" t="s">
        <v>168</v>
      </c>
      <c r="QOK22" s="179" t="s">
        <v>168</v>
      </c>
      <c r="QOL22" s="179" t="s">
        <v>168</v>
      </c>
      <c r="QOM22" s="179" t="s">
        <v>168</v>
      </c>
      <c r="QON22" s="179" t="s">
        <v>168</v>
      </c>
      <c r="QOO22" s="179" t="s">
        <v>168</v>
      </c>
      <c r="QOP22" s="179" t="s">
        <v>168</v>
      </c>
      <c r="QOQ22" s="179" t="s">
        <v>168</v>
      </c>
      <c r="QOR22" s="179" t="s">
        <v>168</v>
      </c>
      <c r="QOS22" s="179" t="s">
        <v>168</v>
      </c>
      <c r="QOT22" s="179" t="s">
        <v>168</v>
      </c>
      <c r="QOU22" s="179" t="s">
        <v>168</v>
      </c>
      <c r="QOV22" s="179" t="s">
        <v>168</v>
      </c>
      <c r="QOW22" s="179" t="s">
        <v>168</v>
      </c>
      <c r="QOX22" s="179" t="s">
        <v>168</v>
      </c>
      <c r="QOY22" s="179" t="s">
        <v>168</v>
      </c>
      <c r="QOZ22" s="179" t="s">
        <v>168</v>
      </c>
      <c r="QPA22" s="179" t="s">
        <v>168</v>
      </c>
      <c r="QPB22" s="179" t="s">
        <v>168</v>
      </c>
      <c r="QPC22" s="179" t="s">
        <v>168</v>
      </c>
      <c r="QPD22" s="179" t="s">
        <v>168</v>
      </c>
      <c r="QPE22" s="179" t="s">
        <v>168</v>
      </c>
      <c r="QPF22" s="179" t="s">
        <v>168</v>
      </c>
      <c r="QPG22" s="179" t="s">
        <v>168</v>
      </c>
      <c r="QPH22" s="179" t="s">
        <v>168</v>
      </c>
      <c r="QPI22" s="179" t="s">
        <v>168</v>
      </c>
      <c r="QPJ22" s="179" t="s">
        <v>168</v>
      </c>
      <c r="QPK22" s="179" t="s">
        <v>168</v>
      </c>
      <c r="QPL22" s="179" t="s">
        <v>168</v>
      </c>
      <c r="QPM22" s="179" t="s">
        <v>168</v>
      </c>
      <c r="QPN22" s="179" t="s">
        <v>168</v>
      </c>
      <c r="QPO22" s="179" t="s">
        <v>168</v>
      </c>
      <c r="QPP22" s="179" t="s">
        <v>168</v>
      </c>
      <c r="QPQ22" s="179" t="s">
        <v>168</v>
      </c>
      <c r="QPR22" s="179" t="s">
        <v>168</v>
      </c>
      <c r="QPS22" s="179" t="s">
        <v>168</v>
      </c>
      <c r="QPT22" s="179" t="s">
        <v>168</v>
      </c>
      <c r="QPU22" s="179" t="s">
        <v>168</v>
      </c>
      <c r="QPV22" s="179" t="s">
        <v>168</v>
      </c>
      <c r="QPW22" s="179" t="s">
        <v>168</v>
      </c>
      <c r="QPX22" s="179" t="s">
        <v>168</v>
      </c>
      <c r="QPY22" s="179" t="s">
        <v>168</v>
      </c>
      <c r="QPZ22" s="179" t="s">
        <v>168</v>
      </c>
      <c r="QQA22" s="179" t="s">
        <v>168</v>
      </c>
      <c r="QQB22" s="179" t="s">
        <v>168</v>
      </c>
      <c r="QQC22" s="179" t="s">
        <v>168</v>
      </c>
      <c r="QQD22" s="179" t="s">
        <v>168</v>
      </c>
      <c r="QQE22" s="179" t="s">
        <v>168</v>
      </c>
      <c r="QQF22" s="179" t="s">
        <v>168</v>
      </c>
      <c r="QQG22" s="179" t="s">
        <v>168</v>
      </c>
      <c r="QQH22" s="179" t="s">
        <v>168</v>
      </c>
      <c r="QQI22" s="179" t="s">
        <v>168</v>
      </c>
      <c r="QQJ22" s="179" t="s">
        <v>168</v>
      </c>
      <c r="QQK22" s="179" t="s">
        <v>168</v>
      </c>
      <c r="QQL22" s="179" t="s">
        <v>168</v>
      </c>
      <c r="QQM22" s="179" t="s">
        <v>168</v>
      </c>
      <c r="QQN22" s="179" t="s">
        <v>168</v>
      </c>
      <c r="QQO22" s="179" t="s">
        <v>168</v>
      </c>
      <c r="QQP22" s="179" t="s">
        <v>168</v>
      </c>
      <c r="QQQ22" s="179" t="s">
        <v>168</v>
      </c>
      <c r="QQR22" s="179" t="s">
        <v>168</v>
      </c>
      <c r="QQS22" s="179" t="s">
        <v>168</v>
      </c>
      <c r="QQT22" s="179" t="s">
        <v>168</v>
      </c>
      <c r="QQU22" s="179" t="s">
        <v>168</v>
      </c>
      <c r="QQV22" s="179" t="s">
        <v>168</v>
      </c>
      <c r="QQW22" s="179" t="s">
        <v>168</v>
      </c>
      <c r="QQX22" s="179" t="s">
        <v>168</v>
      </c>
      <c r="QQY22" s="179" t="s">
        <v>168</v>
      </c>
      <c r="QQZ22" s="179" t="s">
        <v>168</v>
      </c>
      <c r="QRA22" s="179" t="s">
        <v>168</v>
      </c>
      <c r="QRB22" s="179" t="s">
        <v>168</v>
      </c>
      <c r="QRC22" s="179" t="s">
        <v>168</v>
      </c>
      <c r="QRD22" s="179" t="s">
        <v>168</v>
      </c>
      <c r="QRE22" s="179" t="s">
        <v>168</v>
      </c>
      <c r="QRF22" s="179" t="s">
        <v>168</v>
      </c>
      <c r="QRG22" s="179" t="s">
        <v>168</v>
      </c>
      <c r="QRH22" s="179" t="s">
        <v>168</v>
      </c>
      <c r="QRI22" s="179" t="s">
        <v>168</v>
      </c>
      <c r="QRJ22" s="179" t="s">
        <v>168</v>
      </c>
      <c r="QRK22" s="179" t="s">
        <v>168</v>
      </c>
      <c r="QRL22" s="179" t="s">
        <v>168</v>
      </c>
      <c r="QRM22" s="179" t="s">
        <v>168</v>
      </c>
      <c r="QRN22" s="179" t="s">
        <v>168</v>
      </c>
      <c r="QRO22" s="179" t="s">
        <v>168</v>
      </c>
      <c r="QRP22" s="179" t="s">
        <v>168</v>
      </c>
      <c r="QRQ22" s="179" t="s">
        <v>168</v>
      </c>
      <c r="QRR22" s="179" t="s">
        <v>168</v>
      </c>
      <c r="QRS22" s="179" t="s">
        <v>168</v>
      </c>
      <c r="QRT22" s="179" t="s">
        <v>168</v>
      </c>
      <c r="QRU22" s="179" t="s">
        <v>168</v>
      </c>
      <c r="QRV22" s="179" t="s">
        <v>168</v>
      </c>
      <c r="QRW22" s="179" t="s">
        <v>168</v>
      </c>
      <c r="QRX22" s="179" t="s">
        <v>168</v>
      </c>
      <c r="QRY22" s="179" t="s">
        <v>168</v>
      </c>
      <c r="QRZ22" s="179" t="s">
        <v>168</v>
      </c>
      <c r="QSA22" s="179" t="s">
        <v>168</v>
      </c>
      <c r="QSB22" s="179" t="s">
        <v>168</v>
      </c>
      <c r="QSC22" s="179" t="s">
        <v>168</v>
      </c>
      <c r="QSD22" s="179" t="s">
        <v>168</v>
      </c>
      <c r="QSE22" s="179" t="s">
        <v>168</v>
      </c>
      <c r="QSF22" s="179" t="s">
        <v>168</v>
      </c>
      <c r="QSG22" s="179" t="s">
        <v>168</v>
      </c>
      <c r="QSH22" s="179" t="s">
        <v>168</v>
      </c>
      <c r="QSI22" s="179" t="s">
        <v>168</v>
      </c>
      <c r="QSJ22" s="179" t="s">
        <v>168</v>
      </c>
      <c r="QSK22" s="179" t="s">
        <v>168</v>
      </c>
      <c r="QSL22" s="179" t="s">
        <v>168</v>
      </c>
      <c r="QSM22" s="179" t="s">
        <v>168</v>
      </c>
      <c r="QSN22" s="179" t="s">
        <v>168</v>
      </c>
      <c r="QSO22" s="179" t="s">
        <v>168</v>
      </c>
      <c r="QSP22" s="179" t="s">
        <v>168</v>
      </c>
      <c r="QSQ22" s="179" t="s">
        <v>168</v>
      </c>
      <c r="QSR22" s="179" t="s">
        <v>168</v>
      </c>
      <c r="QSS22" s="179" t="s">
        <v>168</v>
      </c>
      <c r="QST22" s="179" t="s">
        <v>168</v>
      </c>
      <c r="QSU22" s="179" t="s">
        <v>168</v>
      </c>
      <c r="QSV22" s="179" t="s">
        <v>168</v>
      </c>
      <c r="QSW22" s="179" t="s">
        <v>168</v>
      </c>
      <c r="QSX22" s="179" t="s">
        <v>168</v>
      </c>
      <c r="QSY22" s="179" t="s">
        <v>168</v>
      </c>
      <c r="QSZ22" s="179" t="s">
        <v>168</v>
      </c>
      <c r="QTA22" s="179" t="s">
        <v>168</v>
      </c>
      <c r="QTB22" s="179" t="s">
        <v>168</v>
      </c>
      <c r="QTC22" s="179" t="s">
        <v>168</v>
      </c>
      <c r="QTD22" s="179" t="s">
        <v>168</v>
      </c>
      <c r="QTE22" s="179" t="s">
        <v>168</v>
      </c>
      <c r="QTF22" s="179" t="s">
        <v>168</v>
      </c>
      <c r="QTG22" s="179" t="s">
        <v>168</v>
      </c>
      <c r="QTH22" s="179" t="s">
        <v>168</v>
      </c>
      <c r="QTI22" s="179" t="s">
        <v>168</v>
      </c>
      <c r="QTJ22" s="179" t="s">
        <v>168</v>
      </c>
      <c r="QTK22" s="179" t="s">
        <v>168</v>
      </c>
      <c r="QTL22" s="179" t="s">
        <v>168</v>
      </c>
      <c r="QTM22" s="179" t="s">
        <v>168</v>
      </c>
      <c r="QTN22" s="179" t="s">
        <v>168</v>
      </c>
      <c r="QTO22" s="179" t="s">
        <v>168</v>
      </c>
      <c r="QTP22" s="179" t="s">
        <v>168</v>
      </c>
      <c r="QTQ22" s="179" t="s">
        <v>168</v>
      </c>
      <c r="QTR22" s="179" t="s">
        <v>168</v>
      </c>
      <c r="QTS22" s="179" t="s">
        <v>168</v>
      </c>
      <c r="QTT22" s="179" t="s">
        <v>168</v>
      </c>
      <c r="QTU22" s="179" t="s">
        <v>168</v>
      </c>
      <c r="QTV22" s="179" t="s">
        <v>168</v>
      </c>
      <c r="QTW22" s="179" t="s">
        <v>168</v>
      </c>
      <c r="QTX22" s="179" t="s">
        <v>168</v>
      </c>
      <c r="QTY22" s="179" t="s">
        <v>168</v>
      </c>
      <c r="QTZ22" s="179" t="s">
        <v>168</v>
      </c>
      <c r="QUA22" s="179" t="s">
        <v>168</v>
      </c>
      <c r="QUB22" s="179" t="s">
        <v>168</v>
      </c>
      <c r="QUC22" s="179" t="s">
        <v>168</v>
      </c>
      <c r="QUD22" s="179" t="s">
        <v>168</v>
      </c>
      <c r="QUE22" s="179" t="s">
        <v>168</v>
      </c>
      <c r="QUF22" s="179" t="s">
        <v>168</v>
      </c>
      <c r="QUG22" s="179" t="s">
        <v>168</v>
      </c>
      <c r="QUH22" s="179" t="s">
        <v>168</v>
      </c>
      <c r="QUI22" s="179" t="s">
        <v>168</v>
      </c>
      <c r="QUJ22" s="179" t="s">
        <v>168</v>
      </c>
      <c r="QUK22" s="179" t="s">
        <v>168</v>
      </c>
      <c r="QUL22" s="179" t="s">
        <v>168</v>
      </c>
      <c r="QUM22" s="179" t="s">
        <v>168</v>
      </c>
      <c r="QUN22" s="179" t="s">
        <v>168</v>
      </c>
      <c r="QUO22" s="179" t="s">
        <v>168</v>
      </c>
      <c r="QUP22" s="179" t="s">
        <v>168</v>
      </c>
      <c r="QUQ22" s="179" t="s">
        <v>168</v>
      </c>
      <c r="QUR22" s="179" t="s">
        <v>168</v>
      </c>
      <c r="QUS22" s="179" t="s">
        <v>168</v>
      </c>
      <c r="QUT22" s="179" t="s">
        <v>168</v>
      </c>
      <c r="QUU22" s="179" t="s">
        <v>168</v>
      </c>
      <c r="QUV22" s="179" t="s">
        <v>168</v>
      </c>
      <c r="QUW22" s="179" t="s">
        <v>168</v>
      </c>
      <c r="QUX22" s="179" t="s">
        <v>168</v>
      </c>
      <c r="QUY22" s="179" t="s">
        <v>168</v>
      </c>
      <c r="QUZ22" s="179" t="s">
        <v>168</v>
      </c>
      <c r="QVA22" s="179" t="s">
        <v>168</v>
      </c>
      <c r="QVB22" s="179" t="s">
        <v>168</v>
      </c>
      <c r="QVC22" s="179" t="s">
        <v>168</v>
      </c>
      <c r="QVD22" s="179" t="s">
        <v>168</v>
      </c>
      <c r="QVE22" s="179" t="s">
        <v>168</v>
      </c>
      <c r="QVF22" s="179" t="s">
        <v>168</v>
      </c>
      <c r="QVG22" s="179" t="s">
        <v>168</v>
      </c>
      <c r="QVH22" s="179" t="s">
        <v>168</v>
      </c>
      <c r="QVI22" s="179" t="s">
        <v>168</v>
      </c>
      <c r="QVJ22" s="179" t="s">
        <v>168</v>
      </c>
      <c r="QVK22" s="179" t="s">
        <v>168</v>
      </c>
      <c r="QVL22" s="179" t="s">
        <v>168</v>
      </c>
      <c r="QVM22" s="179" t="s">
        <v>168</v>
      </c>
      <c r="QVN22" s="179" t="s">
        <v>168</v>
      </c>
      <c r="QVO22" s="179" t="s">
        <v>168</v>
      </c>
      <c r="QVP22" s="179" t="s">
        <v>168</v>
      </c>
      <c r="QVQ22" s="179" t="s">
        <v>168</v>
      </c>
      <c r="QVR22" s="179" t="s">
        <v>168</v>
      </c>
      <c r="QVS22" s="179" t="s">
        <v>168</v>
      </c>
      <c r="QVT22" s="179" t="s">
        <v>168</v>
      </c>
      <c r="QVU22" s="179" t="s">
        <v>168</v>
      </c>
      <c r="QVV22" s="179" t="s">
        <v>168</v>
      </c>
      <c r="QVW22" s="179" t="s">
        <v>168</v>
      </c>
      <c r="QVX22" s="179" t="s">
        <v>168</v>
      </c>
      <c r="QVY22" s="179" t="s">
        <v>168</v>
      </c>
      <c r="QVZ22" s="179" t="s">
        <v>168</v>
      </c>
      <c r="QWA22" s="179" t="s">
        <v>168</v>
      </c>
      <c r="QWB22" s="179" t="s">
        <v>168</v>
      </c>
      <c r="QWC22" s="179" t="s">
        <v>168</v>
      </c>
      <c r="QWD22" s="179" t="s">
        <v>168</v>
      </c>
      <c r="QWE22" s="179" t="s">
        <v>168</v>
      </c>
      <c r="QWF22" s="179" t="s">
        <v>168</v>
      </c>
      <c r="QWG22" s="179" t="s">
        <v>168</v>
      </c>
      <c r="QWH22" s="179" t="s">
        <v>168</v>
      </c>
      <c r="QWI22" s="179" t="s">
        <v>168</v>
      </c>
      <c r="QWJ22" s="179" t="s">
        <v>168</v>
      </c>
      <c r="QWK22" s="179" t="s">
        <v>168</v>
      </c>
      <c r="QWL22" s="179" t="s">
        <v>168</v>
      </c>
      <c r="QWM22" s="179" t="s">
        <v>168</v>
      </c>
      <c r="QWN22" s="179" t="s">
        <v>168</v>
      </c>
      <c r="QWO22" s="179" t="s">
        <v>168</v>
      </c>
      <c r="QWP22" s="179" t="s">
        <v>168</v>
      </c>
      <c r="QWQ22" s="179" t="s">
        <v>168</v>
      </c>
      <c r="QWR22" s="179" t="s">
        <v>168</v>
      </c>
      <c r="QWS22" s="179" t="s">
        <v>168</v>
      </c>
      <c r="QWT22" s="179" t="s">
        <v>168</v>
      </c>
      <c r="QWU22" s="179" t="s">
        <v>168</v>
      </c>
      <c r="QWV22" s="179" t="s">
        <v>168</v>
      </c>
      <c r="QWW22" s="179" t="s">
        <v>168</v>
      </c>
      <c r="QWX22" s="179" t="s">
        <v>168</v>
      </c>
      <c r="QWY22" s="179" t="s">
        <v>168</v>
      </c>
      <c r="QWZ22" s="179" t="s">
        <v>168</v>
      </c>
      <c r="QXA22" s="179" t="s">
        <v>168</v>
      </c>
      <c r="QXB22" s="179" t="s">
        <v>168</v>
      </c>
      <c r="QXC22" s="179" t="s">
        <v>168</v>
      </c>
      <c r="QXD22" s="179" t="s">
        <v>168</v>
      </c>
      <c r="QXE22" s="179" t="s">
        <v>168</v>
      </c>
      <c r="QXF22" s="179" t="s">
        <v>168</v>
      </c>
      <c r="QXG22" s="179" t="s">
        <v>168</v>
      </c>
      <c r="QXH22" s="179" t="s">
        <v>168</v>
      </c>
      <c r="QXI22" s="179" t="s">
        <v>168</v>
      </c>
      <c r="QXJ22" s="179" t="s">
        <v>168</v>
      </c>
      <c r="QXK22" s="179" t="s">
        <v>168</v>
      </c>
      <c r="QXL22" s="179" t="s">
        <v>168</v>
      </c>
      <c r="QXM22" s="179" t="s">
        <v>168</v>
      </c>
      <c r="QXN22" s="179" t="s">
        <v>168</v>
      </c>
      <c r="QXO22" s="179" t="s">
        <v>168</v>
      </c>
      <c r="QXP22" s="179" t="s">
        <v>168</v>
      </c>
      <c r="QXQ22" s="179" t="s">
        <v>168</v>
      </c>
      <c r="QXR22" s="179" t="s">
        <v>168</v>
      </c>
      <c r="QXS22" s="179" t="s">
        <v>168</v>
      </c>
      <c r="QXT22" s="179" t="s">
        <v>168</v>
      </c>
      <c r="QXU22" s="179" t="s">
        <v>168</v>
      </c>
      <c r="QXV22" s="179" t="s">
        <v>168</v>
      </c>
      <c r="QXW22" s="179" t="s">
        <v>168</v>
      </c>
      <c r="QXX22" s="179" t="s">
        <v>168</v>
      </c>
      <c r="QXY22" s="179" t="s">
        <v>168</v>
      </c>
      <c r="QXZ22" s="179" t="s">
        <v>168</v>
      </c>
      <c r="QYA22" s="179" t="s">
        <v>168</v>
      </c>
      <c r="QYB22" s="179" t="s">
        <v>168</v>
      </c>
      <c r="QYC22" s="179" t="s">
        <v>168</v>
      </c>
      <c r="QYD22" s="179" t="s">
        <v>168</v>
      </c>
      <c r="QYE22" s="179" t="s">
        <v>168</v>
      </c>
      <c r="QYF22" s="179" t="s">
        <v>168</v>
      </c>
      <c r="QYG22" s="179" t="s">
        <v>168</v>
      </c>
      <c r="QYH22" s="179" t="s">
        <v>168</v>
      </c>
      <c r="QYI22" s="179" t="s">
        <v>168</v>
      </c>
      <c r="QYJ22" s="179" t="s">
        <v>168</v>
      </c>
      <c r="QYK22" s="179" t="s">
        <v>168</v>
      </c>
      <c r="QYL22" s="179" t="s">
        <v>168</v>
      </c>
      <c r="QYM22" s="179" t="s">
        <v>168</v>
      </c>
      <c r="QYN22" s="179" t="s">
        <v>168</v>
      </c>
      <c r="QYO22" s="179" t="s">
        <v>168</v>
      </c>
      <c r="QYP22" s="179" t="s">
        <v>168</v>
      </c>
      <c r="QYQ22" s="179" t="s">
        <v>168</v>
      </c>
      <c r="QYR22" s="179" t="s">
        <v>168</v>
      </c>
      <c r="QYS22" s="179" t="s">
        <v>168</v>
      </c>
      <c r="QYT22" s="179" t="s">
        <v>168</v>
      </c>
      <c r="QYU22" s="179" t="s">
        <v>168</v>
      </c>
      <c r="QYV22" s="179" t="s">
        <v>168</v>
      </c>
      <c r="QYW22" s="179" t="s">
        <v>168</v>
      </c>
      <c r="QYX22" s="179" t="s">
        <v>168</v>
      </c>
      <c r="QYY22" s="179" t="s">
        <v>168</v>
      </c>
      <c r="QYZ22" s="179" t="s">
        <v>168</v>
      </c>
      <c r="QZA22" s="179" t="s">
        <v>168</v>
      </c>
      <c r="QZB22" s="179" t="s">
        <v>168</v>
      </c>
      <c r="QZC22" s="179" t="s">
        <v>168</v>
      </c>
      <c r="QZD22" s="179" t="s">
        <v>168</v>
      </c>
      <c r="QZE22" s="179" t="s">
        <v>168</v>
      </c>
      <c r="QZF22" s="179" t="s">
        <v>168</v>
      </c>
      <c r="QZG22" s="179" t="s">
        <v>168</v>
      </c>
      <c r="QZH22" s="179" t="s">
        <v>168</v>
      </c>
      <c r="QZI22" s="179" t="s">
        <v>168</v>
      </c>
      <c r="QZJ22" s="179" t="s">
        <v>168</v>
      </c>
      <c r="QZK22" s="179" t="s">
        <v>168</v>
      </c>
      <c r="QZL22" s="179" t="s">
        <v>168</v>
      </c>
      <c r="QZM22" s="179" t="s">
        <v>168</v>
      </c>
      <c r="QZN22" s="179" t="s">
        <v>168</v>
      </c>
      <c r="QZO22" s="179" t="s">
        <v>168</v>
      </c>
      <c r="QZP22" s="179" t="s">
        <v>168</v>
      </c>
      <c r="QZQ22" s="179" t="s">
        <v>168</v>
      </c>
      <c r="QZR22" s="179" t="s">
        <v>168</v>
      </c>
      <c r="QZS22" s="179" t="s">
        <v>168</v>
      </c>
      <c r="QZT22" s="179" t="s">
        <v>168</v>
      </c>
      <c r="QZU22" s="179" t="s">
        <v>168</v>
      </c>
      <c r="QZV22" s="179" t="s">
        <v>168</v>
      </c>
      <c r="QZW22" s="179" t="s">
        <v>168</v>
      </c>
      <c r="QZX22" s="179" t="s">
        <v>168</v>
      </c>
      <c r="QZY22" s="179" t="s">
        <v>168</v>
      </c>
      <c r="QZZ22" s="179" t="s">
        <v>168</v>
      </c>
      <c r="RAA22" s="179" t="s">
        <v>168</v>
      </c>
      <c r="RAB22" s="179" t="s">
        <v>168</v>
      </c>
      <c r="RAC22" s="179" t="s">
        <v>168</v>
      </c>
      <c r="RAD22" s="179" t="s">
        <v>168</v>
      </c>
      <c r="RAE22" s="179" t="s">
        <v>168</v>
      </c>
      <c r="RAF22" s="179" t="s">
        <v>168</v>
      </c>
      <c r="RAG22" s="179" t="s">
        <v>168</v>
      </c>
      <c r="RAH22" s="179" t="s">
        <v>168</v>
      </c>
      <c r="RAI22" s="179" t="s">
        <v>168</v>
      </c>
      <c r="RAJ22" s="179" t="s">
        <v>168</v>
      </c>
      <c r="RAK22" s="179" t="s">
        <v>168</v>
      </c>
      <c r="RAL22" s="179" t="s">
        <v>168</v>
      </c>
      <c r="RAM22" s="179" t="s">
        <v>168</v>
      </c>
      <c r="RAN22" s="179" t="s">
        <v>168</v>
      </c>
      <c r="RAO22" s="179" t="s">
        <v>168</v>
      </c>
      <c r="RAP22" s="179" t="s">
        <v>168</v>
      </c>
      <c r="RAQ22" s="179" t="s">
        <v>168</v>
      </c>
      <c r="RAR22" s="179" t="s">
        <v>168</v>
      </c>
      <c r="RAS22" s="179" t="s">
        <v>168</v>
      </c>
      <c r="RAT22" s="179" t="s">
        <v>168</v>
      </c>
      <c r="RAU22" s="179" t="s">
        <v>168</v>
      </c>
      <c r="RAV22" s="179" t="s">
        <v>168</v>
      </c>
      <c r="RAW22" s="179" t="s">
        <v>168</v>
      </c>
      <c r="RAX22" s="179" t="s">
        <v>168</v>
      </c>
      <c r="RAY22" s="179" t="s">
        <v>168</v>
      </c>
      <c r="RAZ22" s="179" t="s">
        <v>168</v>
      </c>
      <c r="RBA22" s="179" t="s">
        <v>168</v>
      </c>
      <c r="RBB22" s="179" t="s">
        <v>168</v>
      </c>
      <c r="RBC22" s="179" t="s">
        <v>168</v>
      </c>
      <c r="RBD22" s="179" t="s">
        <v>168</v>
      </c>
      <c r="RBE22" s="179" t="s">
        <v>168</v>
      </c>
      <c r="RBF22" s="179" t="s">
        <v>168</v>
      </c>
      <c r="RBG22" s="179" t="s">
        <v>168</v>
      </c>
      <c r="RBH22" s="179" t="s">
        <v>168</v>
      </c>
      <c r="RBI22" s="179" t="s">
        <v>168</v>
      </c>
      <c r="RBJ22" s="179" t="s">
        <v>168</v>
      </c>
      <c r="RBK22" s="179" t="s">
        <v>168</v>
      </c>
      <c r="RBL22" s="179" t="s">
        <v>168</v>
      </c>
      <c r="RBM22" s="179" t="s">
        <v>168</v>
      </c>
      <c r="RBN22" s="179" t="s">
        <v>168</v>
      </c>
      <c r="RBO22" s="179" t="s">
        <v>168</v>
      </c>
      <c r="RBP22" s="179" t="s">
        <v>168</v>
      </c>
      <c r="RBQ22" s="179" t="s">
        <v>168</v>
      </c>
      <c r="RBR22" s="179" t="s">
        <v>168</v>
      </c>
      <c r="RBS22" s="179" t="s">
        <v>168</v>
      </c>
      <c r="RBT22" s="179" t="s">
        <v>168</v>
      </c>
      <c r="RBU22" s="179" t="s">
        <v>168</v>
      </c>
      <c r="RBV22" s="179" t="s">
        <v>168</v>
      </c>
      <c r="RBW22" s="179" t="s">
        <v>168</v>
      </c>
      <c r="RBX22" s="179" t="s">
        <v>168</v>
      </c>
      <c r="RBY22" s="179" t="s">
        <v>168</v>
      </c>
      <c r="RBZ22" s="179" t="s">
        <v>168</v>
      </c>
      <c r="RCA22" s="179" t="s">
        <v>168</v>
      </c>
      <c r="RCB22" s="179" t="s">
        <v>168</v>
      </c>
      <c r="RCC22" s="179" t="s">
        <v>168</v>
      </c>
      <c r="RCD22" s="179" t="s">
        <v>168</v>
      </c>
      <c r="RCE22" s="179" t="s">
        <v>168</v>
      </c>
      <c r="RCF22" s="179" t="s">
        <v>168</v>
      </c>
      <c r="RCG22" s="179" t="s">
        <v>168</v>
      </c>
      <c r="RCH22" s="179" t="s">
        <v>168</v>
      </c>
      <c r="RCI22" s="179" t="s">
        <v>168</v>
      </c>
      <c r="RCJ22" s="179" t="s">
        <v>168</v>
      </c>
      <c r="RCK22" s="179" t="s">
        <v>168</v>
      </c>
      <c r="RCL22" s="179" t="s">
        <v>168</v>
      </c>
      <c r="RCM22" s="179" t="s">
        <v>168</v>
      </c>
      <c r="RCN22" s="179" t="s">
        <v>168</v>
      </c>
      <c r="RCO22" s="179" t="s">
        <v>168</v>
      </c>
      <c r="RCP22" s="179" t="s">
        <v>168</v>
      </c>
      <c r="RCQ22" s="179" t="s">
        <v>168</v>
      </c>
      <c r="RCR22" s="179" t="s">
        <v>168</v>
      </c>
      <c r="RCS22" s="179" t="s">
        <v>168</v>
      </c>
      <c r="RCT22" s="179" t="s">
        <v>168</v>
      </c>
      <c r="RCU22" s="179" t="s">
        <v>168</v>
      </c>
      <c r="RCV22" s="179" t="s">
        <v>168</v>
      </c>
      <c r="RCW22" s="179" t="s">
        <v>168</v>
      </c>
      <c r="RCX22" s="179" t="s">
        <v>168</v>
      </c>
      <c r="RCY22" s="179" t="s">
        <v>168</v>
      </c>
      <c r="RCZ22" s="179" t="s">
        <v>168</v>
      </c>
      <c r="RDA22" s="179" t="s">
        <v>168</v>
      </c>
      <c r="RDB22" s="179" t="s">
        <v>168</v>
      </c>
      <c r="RDC22" s="179" t="s">
        <v>168</v>
      </c>
      <c r="RDD22" s="179" t="s">
        <v>168</v>
      </c>
      <c r="RDE22" s="179" t="s">
        <v>168</v>
      </c>
      <c r="RDF22" s="179" t="s">
        <v>168</v>
      </c>
      <c r="RDG22" s="179" t="s">
        <v>168</v>
      </c>
      <c r="RDH22" s="179" t="s">
        <v>168</v>
      </c>
      <c r="RDI22" s="179" t="s">
        <v>168</v>
      </c>
      <c r="RDJ22" s="179" t="s">
        <v>168</v>
      </c>
      <c r="RDK22" s="179" t="s">
        <v>168</v>
      </c>
      <c r="RDL22" s="179" t="s">
        <v>168</v>
      </c>
      <c r="RDM22" s="179" t="s">
        <v>168</v>
      </c>
      <c r="RDN22" s="179" t="s">
        <v>168</v>
      </c>
      <c r="RDO22" s="179" t="s">
        <v>168</v>
      </c>
      <c r="RDP22" s="179" t="s">
        <v>168</v>
      </c>
      <c r="RDQ22" s="179" t="s">
        <v>168</v>
      </c>
      <c r="RDR22" s="179" t="s">
        <v>168</v>
      </c>
      <c r="RDS22" s="179" t="s">
        <v>168</v>
      </c>
      <c r="RDT22" s="179" t="s">
        <v>168</v>
      </c>
      <c r="RDU22" s="179" t="s">
        <v>168</v>
      </c>
      <c r="RDV22" s="179" t="s">
        <v>168</v>
      </c>
      <c r="RDW22" s="179" t="s">
        <v>168</v>
      </c>
      <c r="RDX22" s="179" t="s">
        <v>168</v>
      </c>
      <c r="RDY22" s="179" t="s">
        <v>168</v>
      </c>
      <c r="RDZ22" s="179" t="s">
        <v>168</v>
      </c>
      <c r="REA22" s="179" t="s">
        <v>168</v>
      </c>
      <c r="REB22" s="179" t="s">
        <v>168</v>
      </c>
      <c r="REC22" s="179" t="s">
        <v>168</v>
      </c>
      <c r="RED22" s="179" t="s">
        <v>168</v>
      </c>
      <c r="REE22" s="179" t="s">
        <v>168</v>
      </c>
      <c r="REF22" s="179" t="s">
        <v>168</v>
      </c>
      <c r="REG22" s="179" t="s">
        <v>168</v>
      </c>
      <c r="REH22" s="179" t="s">
        <v>168</v>
      </c>
      <c r="REI22" s="179" t="s">
        <v>168</v>
      </c>
      <c r="REJ22" s="179" t="s">
        <v>168</v>
      </c>
      <c r="REK22" s="179" t="s">
        <v>168</v>
      </c>
      <c r="REL22" s="179" t="s">
        <v>168</v>
      </c>
      <c r="REM22" s="179" t="s">
        <v>168</v>
      </c>
      <c r="REN22" s="179" t="s">
        <v>168</v>
      </c>
      <c r="REO22" s="179" t="s">
        <v>168</v>
      </c>
      <c r="REP22" s="179" t="s">
        <v>168</v>
      </c>
      <c r="REQ22" s="179" t="s">
        <v>168</v>
      </c>
      <c r="RER22" s="179" t="s">
        <v>168</v>
      </c>
      <c r="RES22" s="179" t="s">
        <v>168</v>
      </c>
      <c r="RET22" s="179" t="s">
        <v>168</v>
      </c>
      <c r="REU22" s="179" t="s">
        <v>168</v>
      </c>
      <c r="REV22" s="179" t="s">
        <v>168</v>
      </c>
      <c r="REW22" s="179" t="s">
        <v>168</v>
      </c>
      <c r="REX22" s="179" t="s">
        <v>168</v>
      </c>
      <c r="REY22" s="179" t="s">
        <v>168</v>
      </c>
      <c r="REZ22" s="179" t="s">
        <v>168</v>
      </c>
      <c r="RFA22" s="179" t="s">
        <v>168</v>
      </c>
      <c r="RFB22" s="179" t="s">
        <v>168</v>
      </c>
      <c r="RFC22" s="179" t="s">
        <v>168</v>
      </c>
      <c r="RFD22" s="179" t="s">
        <v>168</v>
      </c>
      <c r="RFE22" s="179" t="s">
        <v>168</v>
      </c>
      <c r="RFF22" s="179" t="s">
        <v>168</v>
      </c>
      <c r="RFG22" s="179" t="s">
        <v>168</v>
      </c>
      <c r="RFH22" s="179" t="s">
        <v>168</v>
      </c>
      <c r="RFI22" s="179" t="s">
        <v>168</v>
      </c>
      <c r="RFJ22" s="179" t="s">
        <v>168</v>
      </c>
      <c r="RFK22" s="179" t="s">
        <v>168</v>
      </c>
      <c r="RFL22" s="179" t="s">
        <v>168</v>
      </c>
      <c r="RFM22" s="179" t="s">
        <v>168</v>
      </c>
      <c r="RFN22" s="179" t="s">
        <v>168</v>
      </c>
      <c r="RFO22" s="179" t="s">
        <v>168</v>
      </c>
      <c r="RFP22" s="179" t="s">
        <v>168</v>
      </c>
      <c r="RFQ22" s="179" t="s">
        <v>168</v>
      </c>
      <c r="RFR22" s="179" t="s">
        <v>168</v>
      </c>
      <c r="RFS22" s="179" t="s">
        <v>168</v>
      </c>
      <c r="RFT22" s="179" t="s">
        <v>168</v>
      </c>
      <c r="RFU22" s="179" t="s">
        <v>168</v>
      </c>
      <c r="RFV22" s="179" t="s">
        <v>168</v>
      </c>
      <c r="RFW22" s="179" t="s">
        <v>168</v>
      </c>
      <c r="RFX22" s="179" t="s">
        <v>168</v>
      </c>
      <c r="RFY22" s="179" t="s">
        <v>168</v>
      </c>
      <c r="RFZ22" s="179" t="s">
        <v>168</v>
      </c>
      <c r="RGA22" s="179" t="s">
        <v>168</v>
      </c>
      <c r="RGB22" s="179" t="s">
        <v>168</v>
      </c>
      <c r="RGC22" s="179" t="s">
        <v>168</v>
      </c>
      <c r="RGD22" s="179" t="s">
        <v>168</v>
      </c>
      <c r="RGE22" s="179" t="s">
        <v>168</v>
      </c>
      <c r="RGF22" s="179" t="s">
        <v>168</v>
      </c>
      <c r="RGG22" s="179" t="s">
        <v>168</v>
      </c>
      <c r="RGH22" s="179" t="s">
        <v>168</v>
      </c>
      <c r="RGI22" s="179" t="s">
        <v>168</v>
      </c>
      <c r="RGJ22" s="179" t="s">
        <v>168</v>
      </c>
      <c r="RGK22" s="179" t="s">
        <v>168</v>
      </c>
      <c r="RGL22" s="179" t="s">
        <v>168</v>
      </c>
      <c r="RGM22" s="179" t="s">
        <v>168</v>
      </c>
      <c r="RGN22" s="179" t="s">
        <v>168</v>
      </c>
      <c r="RGO22" s="179" t="s">
        <v>168</v>
      </c>
      <c r="RGP22" s="179" t="s">
        <v>168</v>
      </c>
      <c r="RGQ22" s="179" t="s">
        <v>168</v>
      </c>
      <c r="RGR22" s="179" t="s">
        <v>168</v>
      </c>
      <c r="RGS22" s="179" t="s">
        <v>168</v>
      </c>
      <c r="RGT22" s="179" t="s">
        <v>168</v>
      </c>
      <c r="RGU22" s="179" t="s">
        <v>168</v>
      </c>
      <c r="RGV22" s="179" t="s">
        <v>168</v>
      </c>
      <c r="RGW22" s="179" t="s">
        <v>168</v>
      </c>
      <c r="RGX22" s="179" t="s">
        <v>168</v>
      </c>
      <c r="RGY22" s="179" t="s">
        <v>168</v>
      </c>
      <c r="RGZ22" s="179" t="s">
        <v>168</v>
      </c>
      <c r="RHA22" s="179" t="s">
        <v>168</v>
      </c>
      <c r="RHB22" s="179" t="s">
        <v>168</v>
      </c>
      <c r="RHC22" s="179" t="s">
        <v>168</v>
      </c>
      <c r="RHD22" s="179" t="s">
        <v>168</v>
      </c>
      <c r="RHE22" s="179" t="s">
        <v>168</v>
      </c>
      <c r="RHF22" s="179" t="s">
        <v>168</v>
      </c>
      <c r="RHG22" s="179" t="s">
        <v>168</v>
      </c>
      <c r="RHH22" s="179" t="s">
        <v>168</v>
      </c>
      <c r="RHI22" s="179" t="s">
        <v>168</v>
      </c>
      <c r="RHJ22" s="179" t="s">
        <v>168</v>
      </c>
      <c r="RHK22" s="179" t="s">
        <v>168</v>
      </c>
      <c r="RHL22" s="179" t="s">
        <v>168</v>
      </c>
      <c r="RHM22" s="179" t="s">
        <v>168</v>
      </c>
      <c r="RHN22" s="179" t="s">
        <v>168</v>
      </c>
      <c r="RHO22" s="179" t="s">
        <v>168</v>
      </c>
      <c r="RHP22" s="179" t="s">
        <v>168</v>
      </c>
      <c r="RHQ22" s="179" t="s">
        <v>168</v>
      </c>
      <c r="RHR22" s="179" t="s">
        <v>168</v>
      </c>
      <c r="RHS22" s="179" t="s">
        <v>168</v>
      </c>
      <c r="RHT22" s="179" t="s">
        <v>168</v>
      </c>
      <c r="RHU22" s="179" t="s">
        <v>168</v>
      </c>
      <c r="RHV22" s="179" t="s">
        <v>168</v>
      </c>
      <c r="RHW22" s="179" t="s">
        <v>168</v>
      </c>
      <c r="RHX22" s="179" t="s">
        <v>168</v>
      </c>
      <c r="RHY22" s="179" t="s">
        <v>168</v>
      </c>
      <c r="RHZ22" s="179" t="s">
        <v>168</v>
      </c>
      <c r="RIA22" s="179" t="s">
        <v>168</v>
      </c>
      <c r="RIB22" s="179" t="s">
        <v>168</v>
      </c>
      <c r="RIC22" s="179" t="s">
        <v>168</v>
      </c>
      <c r="RID22" s="179" t="s">
        <v>168</v>
      </c>
      <c r="RIE22" s="179" t="s">
        <v>168</v>
      </c>
      <c r="RIF22" s="179" t="s">
        <v>168</v>
      </c>
      <c r="RIG22" s="179" t="s">
        <v>168</v>
      </c>
      <c r="RIH22" s="179" t="s">
        <v>168</v>
      </c>
      <c r="RII22" s="179" t="s">
        <v>168</v>
      </c>
      <c r="RIJ22" s="179" t="s">
        <v>168</v>
      </c>
      <c r="RIK22" s="179" t="s">
        <v>168</v>
      </c>
      <c r="RIL22" s="179" t="s">
        <v>168</v>
      </c>
      <c r="RIM22" s="179" t="s">
        <v>168</v>
      </c>
      <c r="RIN22" s="179" t="s">
        <v>168</v>
      </c>
      <c r="RIO22" s="179" t="s">
        <v>168</v>
      </c>
      <c r="RIP22" s="179" t="s">
        <v>168</v>
      </c>
      <c r="RIQ22" s="179" t="s">
        <v>168</v>
      </c>
      <c r="RIR22" s="179" t="s">
        <v>168</v>
      </c>
      <c r="RIS22" s="179" t="s">
        <v>168</v>
      </c>
      <c r="RIT22" s="179" t="s">
        <v>168</v>
      </c>
      <c r="RIU22" s="179" t="s">
        <v>168</v>
      </c>
      <c r="RIV22" s="179" t="s">
        <v>168</v>
      </c>
      <c r="RIW22" s="179" t="s">
        <v>168</v>
      </c>
      <c r="RIX22" s="179" t="s">
        <v>168</v>
      </c>
      <c r="RIY22" s="179" t="s">
        <v>168</v>
      </c>
      <c r="RIZ22" s="179" t="s">
        <v>168</v>
      </c>
      <c r="RJA22" s="179" t="s">
        <v>168</v>
      </c>
      <c r="RJB22" s="179" t="s">
        <v>168</v>
      </c>
      <c r="RJC22" s="179" t="s">
        <v>168</v>
      </c>
      <c r="RJD22" s="179" t="s">
        <v>168</v>
      </c>
      <c r="RJE22" s="179" t="s">
        <v>168</v>
      </c>
      <c r="RJF22" s="179" t="s">
        <v>168</v>
      </c>
      <c r="RJG22" s="179" t="s">
        <v>168</v>
      </c>
      <c r="RJH22" s="179" t="s">
        <v>168</v>
      </c>
      <c r="RJI22" s="179" t="s">
        <v>168</v>
      </c>
      <c r="RJJ22" s="179" t="s">
        <v>168</v>
      </c>
      <c r="RJK22" s="179" t="s">
        <v>168</v>
      </c>
      <c r="RJL22" s="179" t="s">
        <v>168</v>
      </c>
      <c r="RJM22" s="179" t="s">
        <v>168</v>
      </c>
      <c r="RJN22" s="179" t="s">
        <v>168</v>
      </c>
      <c r="RJO22" s="179" t="s">
        <v>168</v>
      </c>
      <c r="RJP22" s="179" t="s">
        <v>168</v>
      </c>
      <c r="RJQ22" s="179" t="s">
        <v>168</v>
      </c>
      <c r="RJR22" s="179" t="s">
        <v>168</v>
      </c>
      <c r="RJS22" s="179" t="s">
        <v>168</v>
      </c>
      <c r="RJT22" s="179" t="s">
        <v>168</v>
      </c>
      <c r="RJU22" s="179" t="s">
        <v>168</v>
      </c>
      <c r="RJV22" s="179" t="s">
        <v>168</v>
      </c>
      <c r="RJW22" s="179" t="s">
        <v>168</v>
      </c>
      <c r="RJX22" s="179" t="s">
        <v>168</v>
      </c>
      <c r="RJY22" s="179" t="s">
        <v>168</v>
      </c>
      <c r="RJZ22" s="179" t="s">
        <v>168</v>
      </c>
      <c r="RKA22" s="179" t="s">
        <v>168</v>
      </c>
      <c r="RKB22" s="179" t="s">
        <v>168</v>
      </c>
      <c r="RKC22" s="179" t="s">
        <v>168</v>
      </c>
      <c r="RKD22" s="179" t="s">
        <v>168</v>
      </c>
      <c r="RKE22" s="179" t="s">
        <v>168</v>
      </c>
      <c r="RKF22" s="179" t="s">
        <v>168</v>
      </c>
      <c r="RKG22" s="179" t="s">
        <v>168</v>
      </c>
      <c r="RKH22" s="179" t="s">
        <v>168</v>
      </c>
      <c r="RKI22" s="179" t="s">
        <v>168</v>
      </c>
      <c r="RKJ22" s="179" t="s">
        <v>168</v>
      </c>
      <c r="RKK22" s="179" t="s">
        <v>168</v>
      </c>
      <c r="RKL22" s="179" t="s">
        <v>168</v>
      </c>
      <c r="RKM22" s="179" t="s">
        <v>168</v>
      </c>
      <c r="RKN22" s="179" t="s">
        <v>168</v>
      </c>
      <c r="RKO22" s="179" t="s">
        <v>168</v>
      </c>
      <c r="RKP22" s="179" t="s">
        <v>168</v>
      </c>
      <c r="RKQ22" s="179" t="s">
        <v>168</v>
      </c>
      <c r="RKR22" s="179" t="s">
        <v>168</v>
      </c>
      <c r="RKS22" s="179" t="s">
        <v>168</v>
      </c>
      <c r="RKT22" s="179" t="s">
        <v>168</v>
      </c>
      <c r="RKU22" s="179" t="s">
        <v>168</v>
      </c>
      <c r="RKV22" s="179" t="s">
        <v>168</v>
      </c>
      <c r="RKW22" s="179" t="s">
        <v>168</v>
      </c>
      <c r="RKX22" s="179" t="s">
        <v>168</v>
      </c>
      <c r="RKY22" s="179" t="s">
        <v>168</v>
      </c>
      <c r="RKZ22" s="179" t="s">
        <v>168</v>
      </c>
      <c r="RLA22" s="179" t="s">
        <v>168</v>
      </c>
      <c r="RLB22" s="179" t="s">
        <v>168</v>
      </c>
      <c r="RLC22" s="179" t="s">
        <v>168</v>
      </c>
      <c r="RLD22" s="179" t="s">
        <v>168</v>
      </c>
      <c r="RLE22" s="179" t="s">
        <v>168</v>
      </c>
      <c r="RLF22" s="179" t="s">
        <v>168</v>
      </c>
      <c r="RLG22" s="179" t="s">
        <v>168</v>
      </c>
      <c r="RLH22" s="179" t="s">
        <v>168</v>
      </c>
      <c r="RLI22" s="179" t="s">
        <v>168</v>
      </c>
      <c r="RLJ22" s="179" t="s">
        <v>168</v>
      </c>
      <c r="RLK22" s="179" t="s">
        <v>168</v>
      </c>
      <c r="RLL22" s="179" t="s">
        <v>168</v>
      </c>
      <c r="RLM22" s="179" t="s">
        <v>168</v>
      </c>
      <c r="RLN22" s="179" t="s">
        <v>168</v>
      </c>
      <c r="RLO22" s="179" t="s">
        <v>168</v>
      </c>
      <c r="RLP22" s="179" t="s">
        <v>168</v>
      </c>
      <c r="RLQ22" s="179" t="s">
        <v>168</v>
      </c>
      <c r="RLR22" s="179" t="s">
        <v>168</v>
      </c>
      <c r="RLS22" s="179" t="s">
        <v>168</v>
      </c>
      <c r="RLT22" s="179" t="s">
        <v>168</v>
      </c>
      <c r="RLU22" s="179" t="s">
        <v>168</v>
      </c>
      <c r="RLV22" s="179" t="s">
        <v>168</v>
      </c>
      <c r="RLW22" s="179" t="s">
        <v>168</v>
      </c>
      <c r="RLX22" s="179" t="s">
        <v>168</v>
      </c>
      <c r="RLY22" s="179" t="s">
        <v>168</v>
      </c>
      <c r="RLZ22" s="179" t="s">
        <v>168</v>
      </c>
      <c r="RMA22" s="179" t="s">
        <v>168</v>
      </c>
      <c r="RMB22" s="179" t="s">
        <v>168</v>
      </c>
      <c r="RMC22" s="179" t="s">
        <v>168</v>
      </c>
      <c r="RMD22" s="179" t="s">
        <v>168</v>
      </c>
      <c r="RME22" s="179" t="s">
        <v>168</v>
      </c>
      <c r="RMF22" s="179" t="s">
        <v>168</v>
      </c>
      <c r="RMG22" s="179" t="s">
        <v>168</v>
      </c>
      <c r="RMH22" s="179" t="s">
        <v>168</v>
      </c>
      <c r="RMI22" s="179" t="s">
        <v>168</v>
      </c>
      <c r="RMJ22" s="179" t="s">
        <v>168</v>
      </c>
      <c r="RMK22" s="179" t="s">
        <v>168</v>
      </c>
      <c r="RML22" s="179" t="s">
        <v>168</v>
      </c>
      <c r="RMM22" s="179" t="s">
        <v>168</v>
      </c>
      <c r="RMN22" s="179" t="s">
        <v>168</v>
      </c>
      <c r="RMO22" s="179" t="s">
        <v>168</v>
      </c>
      <c r="RMP22" s="179" t="s">
        <v>168</v>
      </c>
      <c r="RMQ22" s="179" t="s">
        <v>168</v>
      </c>
      <c r="RMR22" s="179" t="s">
        <v>168</v>
      </c>
      <c r="RMS22" s="179" t="s">
        <v>168</v>
      </c>
      <c r="RMT22" s="179" t="s">
        <v>168</v>
      </c>
      <c r="RMU22" s="179" t="s">
        <v>168</v>
      </c>
      <c r="RMV22" s="179" t="s">
        <v>168</v>
      </c>
      <c r="RMW22" s="179" t="s">
        <v>168</v>
      </c>
      <c r="RMX22" s="179" t="s">
        <v>168</v>
      </c>
      <c r="RMY22" s="179" t="s">
        <v>168</v>
      </c>
      <c r="RMZ22" s="179" t="s">
        <v>168</v>
      </c>
      <c r="RNA22" s="179" t="s">
        <v>168</v>
      </c>
      <c r="RNB22" s="179" t="s">
        <v>168</v>
      </c>
      <c r="RNC22" s="179" t="s">
        <v>168</v>
      </c>
      <c r="RND22" s="179" t="s">
        <v>168</v>
      </c>
      <c r="RNE22" s="179" t="s">
        <v>168</v>
      </c>
      <c r="RNF22" s="179" t="s">
        <v>168</v>
      </c>
      <c r="RNG22" s="179" t="s">
        <v>168</v>
      </c>
      <c r="RNH22" s="179" t="s">
        <v>168</v>
      </c>
      <c r="RNI22" s="179" t="s">
        <v>168</v>
      </c>
      <c r="RNJ22" s="179" t="s">
        <v>168</v>
      </c>
      <c r="RNK22" s="179" t="s">
        <v>168</v>
      </c>
      <c r="RNL22" s="179" t="s">
        <v>168</v>
      </c>
      <c r="RNM22" s="179" t="s">
        <v>168</v>
      </c>
      <c r="RNN22" s="179" t="s">
        <v>168</v>
      </c>
      <c r="RNO22" s="179" t="s">
        <v>168</v>
      </c>
      <c r="RNP22" s="179" t="s">
        <v>168</v>
      </c>
      <c r="RNQ22" s="179" t="s">
        <v>168</v>
      </c>
      <c r="RNR22" s="179" t="s">
        <v>168</v>
      </c>
      <c r="RNS22" s="179" t="s">
        <v>168</v>
      </c>
      <c r="RNT22" s="179" t="s">
        <v>168</v>
      </c>
      <c r="RNU22" s="179" t="s">
        <v>168</v>
      </c>
      <c r="RNV22" s="179" t="s">
        <v>168</v>
      </c>
      <c r="RNW22" s="179" t="s">
        <v>168</v>
      </c>
      <c r="RNX22" s="179" t="s">
        <v>168</v>
      </c>
      <c r="RNY22" s="179" t="s">
        <v>168</v>
      </c>
      <c r="RNZ22" s="179" t="s">
        <v>168</v>
      </c>
      <c r="ROA22" s="179" t="s">
        <v>168</v>
      </c>
      <c r="ROB22" s="179" t="s">
        <v>168</v>
      </c>
      <c r="ROC22" s="179" t="s">
        <v>168</v>
      </c>
      <c r="ROD22" s="179" t="s">
        <v>168</v>
      </c>
      <c r="ROE22" s="179" t="s">
        <v>168</v>
      </c>
      <c r="ROF22" s="179" t="s">
        <v>168</v>
      </c>
      <c r="ROG22" s="179" t="s">
        <v>168</v>
      </c>
      <c r="ROH22" s="179" t="s">
        <v>168</v>
      </c>
      <c r="ROI22" s="179" t="s">
        <v>168</v>
      </c>
      <c r="ROJ22" s="179" t="s">
        <v>168</v>
      </c>
      <c r="ROK22" s="179" t="s">
        <v>168</v>
      </c>
      <c r="ROL22" s="179" t="s">
        <v>168</v>
      </c>
      <c r="ROM22" s="179" t="s">
        <v>168</v>
      </c>
      <c r="RON22" s="179" t="s">
        <v>168</v>
      </c>
      <c r="ROO22" s="179" t="s">
        <v>168</v>
      </c>
      <c r="ROP22" s="179" t="s">
        <v>168</v>
      </c>
      <c r="ROQ22" s="179" t="s">
        <v>168</v>
      </c>
      <c r="ROR22" s="179" t="s">
        <v>168</v>
      </c>
      <c r="ROS22" s="179" t="s">
        <v>168</v>
      </c>
      <c r="ROT22" s="179" t="s">
        <v>168</v>
      </c>
      <c r="ROU22" s="179" t="s">
        <v>168</v>
      </c>
      <c r="ROV22" s="179" t="s">
        <v>168</v>
      </c>
      <c r="ROW22" s="179" t="s">
        <v>168</v>
      </c>
      <c r="ROX22" s="179" t="s">
        <v>168</v>
      </c>
      <c r="ROY22" s="179" t="s">
        <v>168</v>
      </c>
      <c r="ROZ22" s="179" t="s">
        <v>168</v>
      </c>
      <c r="RPA22" s="179" t="s">
        <v>168</v>
      </c>
      <c r="RPB22" s="179" t="s">
        <v>168</v>
      </c>
      <c r="RPC22" s="179" t="s">
        <v>168</v>
      </c>
      <c r="RPD22" s="179" t="s">
        <v>168</v>
      </c>
      <c r="RPE22" s="179" t="s">
        <v>168</v>
      </c>
      <c r="RPF22" s="179" t="s">
        <v>168</v>
      </c>
      <c r="RPG22" s="179" t="s">
        <v>168</v>
      </c>
      <c r="RPH22" s="179" t="s">
        <v>168</v>
      </c>
      <c r="RPI22" s="179" t="s">
        <v>168</v>
      </c>
      <c r="RPJ22" s="179" t="s">
        <v>168</v>
      </c>
      <c r="RPK22" s="179" t="s">
        <v>168</v>
      </c>
      <c r="RPL22" s="179" t="s">
        <v>168</v>
      </c>
      <c r="RPM22" s="179" t="s">
        <v>168</v>
      </c>
      <c r="RPN22" s="179" t="s">
        <v>168</v>
      </c>
      <c r="RPO22" s="179" t="s">
        <v>168</v>
      </c>
      <c r="RPP22" s="179" t="s">
        <v>168</v>
      </c>
      <c r="RPQ22" s="179" t="s">
        <v>168</v>
      </c>
      <c r="RPR22" s="179" t="s">
        <v>168</v>
      </c>
      <c r="RPS22" s="179" t="s">
        <v>168</v>
      </c>
      <c r="RPT22" s="179" t="s">
        <v>168</v>
      </c>
      <c r="RPU22" s="179" t="s">
        <v>168</v>
      </c>
      <c r="RPV22" s="179" t="s">
        <v>168</v>
      </c>
      <c r="RPW22" s="179" t="s">
        <v>168</v>
      </c>
      <c r="RPX22" s="179" t="s">
        <v>168</v>
      </c>
      <c r="RPY22" s="179" t="s">
        <v>168</v>
      </c>
      <c r="RPZ22" s="179" t="s">
        <v>168</v>
      </c>
      <c r="RQA22" s="179" t="s">
        <v>168</v>
      </c>
      <c r="RQB22" s="179" t="s">
        <v>168</v>
      </c>
      <c r="RQC22" s="179" t="s">
        <v>168</v>
      </c>
      <c r="RQD22" s="179" t="s">
        <v>168</v>
      </c>
      <c r="RQE22" s="179" t="s">
        <v>168</v>
      </c>
      <c r="RQF22" s="179" t="s">
        <v>168</v>
      </c>
      <c r="RQG22" s="179" t="s">
        <v>168</v>
      </c>
      <c r="RQH22" s="179" t="s">
        <v>168</v>
      </c>
      <c r="RQI22" s="179" t="s">
        <v>168</v>
      </c>
      <c r="RQJ22" s="179" t="s">
        <v>168</v>
      </c>
      <c r="RQK22" s="179" t="s">
        <v>168</v>
      </c>
      <c r="RQL22" s="179" t="s">
        <v>168</v>
      </c>
      <c r="RQM22" s="179" t="s">
        <v>168</v>
      </c>
      <c r="RQN22" s="179" t="s">
        <v>168</v>
      </c>
      <c r="RQO22" s="179" t="s">
        <v>168</v>
      </c>
      <c r="RQP22" s="179" t="s">
        <v>168</v>
      </c>
      <c r="RQQ22" s="179" t="s">
        <v>168</v>
      </c>
      <c r="RQR22" s="179" t="s">
        <v>168</v>
      </c>
      <c r="RQS22" s="179" t="s">
        <v>168</v>
      </c>
      <c r="RQT22" s="179" t="s">
        <v>168</v>
      </c>
      <c r="RQU22" s="179" t="s">
        <v>168</v>
      </c>
      <c r="RQV22" s="179" t="s">
        <v>168</v>
      </c>
      <c r="RQW22" s="179" t="s">
        <v>168</v>
      </c>
      <c r="RQX22" s="179" t="s">
        <v>168</v>
      </c>
      <c r="RQY22" s="179" t="s">
        <v>168</v>
      </c>
      <c r="RQZ22" s="179" t="s">
        <v>168</v>
      </c>
      <c r="RRA22" s="179" t="s">
        <v>168</v>
      </c>
      <c r="RRB22" s="179" t="s">
        <v>168</v>
      </c>
      <c r="RRC22" s="179" t="s">
        <v>168</v>
      </c>
      <c r="RRD22" s="179" t="s">
        <v>168</v>
      </c>
      <c r="RRE22" s="179" t="s">
        <v>168</v>
      </c>
      <c r="RRF22" s="179" t="s">
        <v>168</v>
      </c>
      <c r="RRG22" s="179" t="s">
        <v>168</v>
      </c>
      <c r="RRH22" s="179" t="s">
        <v>168</v>
      </c>
      <c r="RRI22" s="179" t="s">
        <v>168</v>
      </c>
      <c r="RRJ22" s="179" t="s">
        <v>168</v>
      </c>
      <c r="RRK22" s="179" t="s">
        <v>168</v>
      </c>
      <c r="RRL22" s="179" t="s">
        <v>168</v>
      </c>
      <c r="RRM22" s="179" t="s">
        <v>168</v>
      </c>
      <c r="RRN22" s="179" t="s">
        <v>168</v>
      </c>
      <c r="RRO22" s="179" t="s">
        <v>168</v>
      </c>
      <c r="RRP22" s="179" t="s">
        <v>168</v>
      </c>
      <c r="RRQ22" s="179" t="s">
        <v>168</v>
      </c>
      <c r="RRR22" s="179" t="s">
        <v>168</v>
      </c>
      <c r="RRS22" s="179" t="s">
        <v>168</v>
      </c>
      <c r="RRT22" s="179" t="s">
        <v>168</v>
      </c>
      <c r="RRU22" s="179" t="s">
        <v>168</v>
      </c>
      <c r="RRV22" s="179" t="s">
        <v>168</v>
      </c>
      <c r="RRW22" s="179" t="s">
        <v>168</v>
      </c>
      <c r="RRX22" s="179" t="s">
        <v>168</v>
      </c>
      <c r="RRY22" s="179" t="s">
        <v>168</v>
      </c>
      <c r="RRZ22" s="179" t="s">
        <v>168</v>
      </c>
      <c r="RSA22" s="179" t="s">
        <v>168</v>
      </c>
      <c r="RSB22" s="179" t="s">
        <v>168</v>
      </c>
      <c r="RSC22" s="179" t="s">
        <v>168</v>
      </c>
      <c r="RSD22" s="179" t="s">
        <v>168</v>
      </c>
      <c r="RSE22" s="179" t="s">
        <v>168</v>
      </c>
      <c r="RSF22" s="179" t="s">
        <v>168</v>
      </c>
      <c r="RSG22" s="179" t="s">
        <v>168</v>
      </c>
      <c r="RSH22" s="179" t="s">
        <v>168</v>
      </c>
      <c r="RSI22" s="179" t="s">
        <v>168</v>
      </c>
      <c r="RSJ22" s="179" t="s">
        <v>168</v>
      </c>
      <c r="RSK22" s="179" t="s">
        <v>168</v>
      </c>
      <c r="RSL22" s="179" t="s">
        <v>168</v>
      </c>
      <c r="RSM22" s="179" t="s">
        <v>168</v>
      </c>
      <c r="RSN22" s="179" t="s">
        <v>168</v>
      </c>
      <c r="RSO22" s="179" t="s">
        <v>168</v>
      </c>
      <c r="RSP22" s="179" t="s">
        <v>168</v>
      </c>
      <c r="RSQ22" s="179" t="s">
        <v>168</v>
      </c>
      <c r="RSR22" s="179" t="s">
        <v>168</v>
      </c>
      <c r="RSS22" s="179" t="s">
        <v>168</v>
      </c>
      <c r="RST22" s="179" t="s">
        <v>168</v>
      </c>
      <c r="RSU22" s="179" t="s">
        <v>168</v>
      </c>
      <c r="RSV22" s="179" t="s">
        <v>168</v>
      </c>
      <c r="RSW22" s="179" t="s">
        <v>168</v>
      </c>
      <c r="RSX22" s="179" t="s">
        <v>168</v>
      </c>
      <c r="RSY22" s="179" t="s">
        <v>168</v>
      </c>
      <c r="RSZ22" s="179" t="s">
        <v>168</v>
      </c>
      <c r="RTA22" s="179" t="s">
        <v>168</v>
      </c>
      <c r="RTB22" s="179" t="s">
        <v>168</v>
      </c>
      <c r="RTC22" s="179" t="s">
        <v>168</v>
      </c>
      <c r="RTD22" s="179" t="s">
        <v>168</v>
      </c>
      <c r="RTE22" s="179" t="s">
        <v>168</v>
      </c>
      <c r="RTF22" s="179" t="s">
        <v>168</v>
      </c>
      <c r="RTG22" s="179" t="s">
        <v>168</v>
      </c>
      <c r="RTH22" s="179" t="s">
        <v>168</v>
      </c>
      <c r="RTI22" s="179" t="s">
        <v>168</v>
      </c>
      <c r="RTJ22" s="179" t="s">
        <v>168</v>
      </c>
      <c r="RTK22" s="179" t="s">
        <v>168</v>
      </c>
      <c r="RTL22" s="179" t="s">
        <v>168</v>
      </c>
      <c r="RTM22" s="179" t="s">
        <v>168</v>
      </c>
      <c r="RTN22" s="179" t="s">
        <v>168</v>
      </c>
      <c r="RTO22" s="179" t="s">
        <v>168</v>
      </c>
      <c r="RTP22" s="179" t="s">
        <v>168</v>
      </c>
      <c r="RTQ22" s="179" t="s">
        <v>168</v>
      </c>
      <c r="RTR22" s="179" t="s">
        <v>168</v>
      </c>
      <c r="RTS22" s="179" t="s">
        <v>168</v>
      </c>
      <c r="RTT22" s="179" t="s">
        <v>168</v>
      </c>
      <c r="RTU22" s="179" t="s">
        <v>168</v>
      </c>
      <c r="RTV22" s="179" t="s">
        <v>168</v>
      </c>
      <c r="RTW22" s="179" t="s">
        <v>168</v>
      </c>
      <c r="RTX22" s="179" t="s">
        <v>168</v>
      </c>
      <c r="RTY22" s="179" t="s">
        <v>168</v>
      </c>
      <c r="RTZ22" s="179" t="s">
        <v>168</v>
      </c>
      <c r="RUA22" s="179" t="s">
        <v>168</v>
      </c>
      <c r="RUB22" s="179" t="s">
        <v>168</v>
      </c>
      <c r="RUC22" s="179" t="s">
        <v>168</v>
      </c>
      <c r="RUD22" s="179" t="s">
        <v>168</v>
      </c>
      <c r="RUE22" s="179" t="s">
        <v>168</v>
      </c>
      <c r="RUF22" s="179" t="s">
        <v>168</v>
      </c>
      <c r="RUG22" s="179" t="s">
        <v>168</v>
      </c>
      <c r="RUH22" s="179" t="s">
        <v>168</v>
      </c>
      <c r="RUI22" s="179" t="s">
        <v>168</v>
      </c>
      <c r="RUJ22" s="179" t="s">
        <v>168</v>
      </c>
      <c r="RUK22" s="179" t="s">
        <v>168</v>
      </c>
      <c r="RUL22" s="179" t="s">
        <v>168</v>
      </c>
      <c r="RUM22" s="179" t="s">
        <v>168</v>
      </c>
      <c r="RUN22" s="179" t="s">
        <v>168</v>
      </c>
      <c r="RUO22" s="179" t="s">
        <v>168</v>
      </c>
      <c r="RUP22" s="179" t="s">
        <v>168</v>
      </c>
      <c r="RUQ22" s="179" t="s">
        <v>168</v>
      </c>
      <c r="RUR22" s="179" t="s">
        <v>168</v>
      </c>
      <c r="RUS22" s="179" t="s">
        <v>168</v>
      </c>
      <c r="RUT22" s="179" t="s">
        <v>168</v>
      </c>
      <c r="RUU22" s="179" t="s">
        <v>168</v>
      </c>
      <c r="RUV22" s="179" t="s">
        <v>168</v>
      </c>
      <c r="RUW22" s="179" t="s">
        <v>168</v>
      </c>
      <c r="RUX22" s="179" t="s">
        <v>168</v>
      </c>
      <c r="RUY22" s="179" t="s">
        <v>168</v>
      </c>
      <c r="RUZ22" s="179" t="s">
        <v>168</v>
      </c>
      <c r="RVA22" s="179" t="s">
        <v>168</v>
      </c>
      <c r="RVB22" s="179" t="s">
        <v>168</v>
      </c>
      <c r="RVC22" s="179" t="s">
        <v>168</v>
      </c>
      <c r="RVD22" s="179" t="s">
        <v>168</v>
      </c>
      <c r="RVE22" s="179" t="s">
        <v>168</v>
      </c>
      <c r="RVF22" s="179" t="s">
        <v>168</v>
      </c>
      <c r="RVG22" s="179" t="s">
        <v>168</v>
      </c>
      <c r="RVH22" s="179" t="s">
        <v>168</v>
      </c>
      <c r="RVI22" s="179" t="s">
        <v>168</v>
      </c>
      <c r="RVJ22" s="179" t="s">
        <v>168</v>
      </c>
      <c r="RVK22" s="179" t="s">
        <v>168</v>
      </c>
      <c r="RVL22" s="179" t="s">
        <v>168</v>
      </c>
      <c r="RVM22" s="179" t="s">
        <v>168</v>
      </c>
      <c r="RVN22" s="179" t="s">
        <v>168</v>
      </c>
      <c r="RVO22" s="179" t="s">
        <v>168</v>
      </c>
      <c r="RVP22" s="179" t="s">
        <v>168</v>
      </c>
      <c r="RVQ22" s="179" t="s">
        <v>168</v>
      </c>
      <c r="RVR22" s="179" t="s">
        <v>168</v>
      </c>
      <c r="RVS22" s="179" t="s">
        <v>168</v>
      </c>
      <c r="RVT22" s="179" t="s">
        <v>168</v>
      </c>
      <c r="RVU22" s="179" t="s">
        <v>168</v>
      </c>
      <c r="RVV22" s="179" t="s">
        <v>168</v>
      </c>
      <c r="RVW22" s="179" t="s">
        <v>168</v>
      </c>
      <c r="RVX22" s="179" t="s">
        <v>168</v>
      </c>
      <c r="RVY22" s="179" t="s">
        <v>168</v>
      </c>
      <c r="RVZ22" s="179" t="s">
        <v>168</v>
      </c>
      <c r="RWA22" s="179" t="s">
        <v>168</v>
      </c>
      <c r="RWB22" s="179" t="s">
        <v>168</v>
      </c>
      <c r="RWC22" s="179" t="s">
        <v>168</v>
      </c>
      <c r="RWD22" s="179" t="s">
        <v>168</v>
      </c>
      <c r="RWE22" s="179" t="s">
        <v>168</v>
      </c>
      <c r="RWF22" s="179" t="s">
        <v>168</v>
      </c>
      <c r="RWG22" s="179" t="s">
        <v>168</v>
      </c>
      <c r="RWH22" s="179" t="s">
        <v>168</v>
      </c>
      <c r="RWI22" s="179" t="s">
        <v>168</v>
      </c>
      <c r="RWJ22" s="179" t="s">
        <v>168</v>
      </c>
      <c r="RWK22" s="179" t="s">
        <v>168</v>
      </c>
      <c r="RWL22" s="179" t="s">
        <v>168</v>
      </c>
      <c r="RWM22" s="179" t="s">
        <v>168</v>
      </c>
      <c r="RWN22" s="179" t="s">
        <v>168</v>
      </c>
      <c r="RWO22" s="179" t="s">
        <v>168</v>
      </c>
      <c r="RWP22" s="179" t="s">
        <v>168</v>
      </c>
      <c r="RWQ22" s="179" t="s">
        <v>168</v>
      </c>
      <c r="RWR22" s="179" t="s">
        <v>168</v>
      </c>
      <c r="RWS22" s="179" t="s">
        <v>168</v>
      </c>
      <c r="RWT22" s="179" t="s">
        <v>168</v>
      </c>
      <c r="RWU22" s="179" t="s">
        <v>168</v>
      </c>
      <c r="RWV22" s="179" t="s">
        <v>168</v>
      </c>
      <c r="RWW22" s="179" t="s">
        <v>168</v>
      </c>
      <c r="RWX22" s="179" t="s">
        <v>168</v>
      </c>
      <c r="RWY22" s="179" t="s">
        <v>168</v>
      </c>
      <c r="RWZ22" s="179" t="s">
        <v>168</v>
      </c>
      <c r="RXA22" s="179" t="s">
        <v>168</v>
      </c>
      <c r="RXB22" s="179" t="s">
        <v>168</v>
      </c>
      <c r="RXC22" s="179" t="s">
        <v>168</v>
      </c>
      <c r="RXD22" s="179" t="s">
        <v>168</v>
      </c>
      <c r="RXE22" s="179" t="s">
        <v>168</v>
      </c>
      <c r="RXF22" s="179" t="s">
        <v>168</v>
      </c>
      <c r="RXG22" s="179" t="s">
        <v>168</v>
      </c>
      <c r="RXH22" s="179" t="s">
        <v>168</v>
      </c>
      <c r="RXI22" s="179" t="s">
        <v>168</v>
      </c>
      <c r="RXJ22" s="179" t="s">
        <v>168</v>
      </c>
      <c r="RXK22" s="179" t="s">
        <v>168</v>
      </c>
      <c r="RXL22" s="179" t="s">
        <v>168</v>
      </c>
      <c r="RXM22" s="179" t="s">
        <v>168</v>
      </c>
      <c r="RXN22" s="179" t="s">
        <v>168</v>
      </c>
      <c r="RXO22" s="179" t="s">
        <v>168</v>
      </c>
      <c r="RXP22" s="179" t="s">
        <v>168</v>
      </c>
      <c r="RXQ22" s="179" t="s">
        <v>168</v>
      </c>
      <c r="RXR22" s="179" t="s">
        <v>168</v>
      </c>
      <c r="RXS22" s="179" t="s">
        <v>168</v>
      </c>
      <c r="RXT22" s="179" t="s">
        <v>168</v>
      </c>
      <c r="RXU22" s="179" t="s">
        <v>168</v>
      </c>
      <c r="RXV22" s="179" t="s">
        <v>168</v>
      </c>
      <c r="RXW22" s="179" t="s">
        <v>168</v>
      </c>
      <c r="RXX22" s="179" t="s">
        <v>168</v>
      </c>
      <c r="RXY22" s="179" t="s">
        <v>168</v>
      </c>
      <c r="RXZ22" s="179" t="s">
        <v>168</v>
      </c>
      <c r="RYA22" s="179" t="s">
        <v>168</v>
      </c>
      <c r="RYB22" s="179" t="s">
        <v>168</v>
      </c>
      <c r="RYC22" s="179" t="s">
        <v>168</v>
      </c>
      <c r="RYD22" s="179" t="s">
        <v>168</v>
      </c>
      <c r="RYE22" s="179" t="s">
        <v>168</v>
      </c>
      <c r="RYF22" s="179" t="s">
        <v>168</v>
      </c>
      <c r="RYG22" s="179" t="s">
        <v>168</v>
      </c>
      <c r="RYH22" s="179" t="s">
        <v>168</v>
      </c>
      <c r="RYI22" s="179" t="s">
        <v>168</v>
      </c>
      <c r="RYJ22" s="179" t="s">
        <v>168</v>
      </c>
      <c r="RYK22" s="179" t="s">
        <v>168</v>
      </c>
      <c r="RYL22" s="179" t="s">
        <v>168</v>
      </c>
      <c r="RYM22" s="179" t="s">
        <v>168</v>
      </c>
      <c r="RYN22" s="179" t="s">
        <v>168</v>
      </c>
      <c r="RYO22" s="179" t="s">
        <v>168</v>
      </c>
      <c r="RYP22" s="179" t="s">
        <v>168</v>
      </c>
      <c r="RYQ22" s="179" t="s">
        <v>168</v>
      </c>
      <c r="RYR22" s="179" t="s">
        <v>168</v>
      </c>
      <c r="RYS22" s="179" t="s">
        <v>168</v>
      </c>
      <c r="RYT22" s="179" t="s">
        <v>168</v>
      </c>
      <c r="RYU22" s="179" t="s">
        <v>168</v>
      </c>
      <c r="RYV22" s="179" t="s">
        <v>168</v>
      </c>
      <c r="RYW22" s="179" t="s">
        <v>168</v>
      </c>
      <c r="RYX22" s="179" t="s">
        <v>168</v>
      </c>
      <c r="RYY22" s="179" t="s">
        <v>168</v>
      </c>
      <c r="RYZ22" s="179" t="s">
        <v>168</v>
      </c>
      <c r="RZA22" s="179" t="s">
        <v>168</v>
      </c>
      <c r="RZB22" s="179" t="s">
        <v>168</v>
      </c>
      <c r="RZC22" s="179" t="s">
        <v>168</v>
      </c>
      <c r="RZD22" s="179" t="s">
        <v>168</v>
      </c>
      <c r="RZE22" s="179" t="s">
        <v>168</v>
      </c>
      <c r="RZF22" s="179" t="s">
        <v>168</v>
      </c>
      <c r="RZG22" s="179" t="s">
        <v>168</v>
      </c>
      <c r="RZH22" s="179" t="s">
        <v>168</v>
      </c>
      <c r="RZI22" s="179" t="s">
        <v>168</v>
      </c>
      <c r="RZJ22" s="179" t="s">
        <v>168</v>
      </c>
      <c r="RZK22" s="179" t="s">
        <v>168</v>
      </c>
      <c r="RZL22" s="179" t="s">
        <v>168</v>
      </c>
      <c r="RZM22" s="179" t="s">
        <v>168</v>
      </c>
      <c r="RZN22" s="179" t="s">
        <v>168</v>
      </c>
      <c r="RZO22" s="179" t="s">
        <v>168</v>
      </c>
      <c r="RZP22" s="179" t="s">
        <v>168</v>
      </c>
      <c r="RZQ22" s="179" t="s">
        <v>168</v>
      </c>
      <c r="RZR22" s="179" t="s">
        <v>168</v>
      </c>
      <c r="RZS22" s="179" t="s">
        <v>168</v>
      </c>
      <c r="RZT22" s="179" t="s">
        <v>168</v>
      </c>
      <c r="RZU22" s="179" t="s">
        <v>168</v>
      </c>
      <c r="RZV22" s="179" t="s">
        <v>168</v>
      </c>
      <c r="RZW22" s="179" t="s">
        <v>168</v>
      </c>
      <c r="RZX22" s="179" t="s">
        <v>168</v>
      </c>
      <c r="RZY22" s="179" t="s">
        <v>168</v>
      </c>
      <c r="RZZ22" s="179" t="s">
        <v>168</v>
      </c>
      <c r="SAA22" s="179" t="s">
        <v>168</v>
      </c>
      <c r="SAB22" s="179" t="s">
        <v>168</v>
      </c>
      <c r="SAC22" s="179" t="s">
        <v>168</v>
      </c>
      <c r="SAD22" s="179" t="s">
        <v>168</v>
      </c>
      <c r="SAE22" s="179" t="s">
        <v>168</v>
      </c>
      <c r="SAF22" s="179" t="s">
        <v>168</v>
      </c>
      <c r="SAG22" s="179" t="s">
        <v>168</v>
      </c>
      <c r="SAH22" s="179" t="s">
        <v>168</v>
      </c>
      <c r="SAI22" s="179" t="s">
        <v>168</v>
      </c>
      <c r="SAJ22" s="179" t="s">
        <v>168</v>
      </c>
      <c r="SAK22" s="179" t="s">
        <v>168</v>
      </c>
      <c r="SAL22" s="179" t="s">
        <v>168</v>
      </c>
      <c r="SAM22" s="179" t="s">
        <v>168</v>
      </c>
      <c r="SAN22" s="179" t="s">
        <v>168</v>
      </c>
      <c r="SAO22" s="179" t="s">
        <v>168</v>
      </c>
      <c r="SAP22" s="179" t="s">
        <v>168</v>
      </c>
      <c r="SAQ22" s="179" t="s">
        <v>168</v>
      </c>
      <c r="SAR22" s="179" t="s">
        <v>168</v>
      </c>
      <c r="SAS22" s="179" t="s">
        <v>168</v>
      </c>
      <c r="SAT22" s="179" t="s">
        <v>168</v>
      </c>
      <c r="SAU22" s="179" t="s">
        <v>168</v>
      </c>
      <c r="SAV22" s="179" t="s">
        <v>168</v>
      </c>
      <c r="SAW22" s="179" t="s">
        <v>168</v>
      </c>
      <c r="SAX22" s="179" t="s">
        <v>168</v>
      </c>
      <c r="SAY22" s="179" t="s">
        <v>168</v>
      </c>
      <c r="SAZ22" s="179" t="s">
        <v>168</v>
      </c>
      <c r="SBA22" s="179" t="s">
        <v>168</v>
      </c>
      <c r="SBB22" s="179" t="s">
        <v>168</v>
      </c>
      <c r="SBC22" s="179" t="s">
        <v>168</v>
      </c>
      <c r="SBD22" s="179" t="s">
        <v>168</v>
      </c>
      <c r="SBE22" s="179" t="s">
        <v>168</v>
      </c>
      <c r="SBF22" s="179" t="s">
        <v>168</v>
      </c>
      <c r="SBG22" s="179" t="s">
        <v>168</v>
      </c>
      <c r="SBH22" s="179" t="s">
        <v>168</v>
      </c>
      <c r="SBI22" s="179" t="s">
        <v>168</v>
      </c>
      <c r="SBJ22" s="179" t="s">
        <v>168</v>
      </c>
      <c r="SBK22" s="179" t="s">
        <v>168</v>
      </c>
      <c r="SBL22" s="179" t="s">
        <v>168</v>
      </c>
      <c r="SBM22" s="179" t="s">
        <v>168</v>
      </c>
      <c r="SBN22" s="179" t="s">
        <v>168</v>
      </c>
      <c r="SBO22" s="179" t="s">
        <v>168</v>
      </c>
      <c r="SBP22" s="179" t="s">
        <v>168</v>
      </c>
      <c r="SBQ22" s="179" t="s">
        <v>168</v>
      </c>
      <c r="SBR22" s="179" t="s">
        <v>168</v>
      </c>
      <c r="SBS22" s="179" t="s">
        <v>168</v>
      </c>
      <c r="SBT22" s="179" t="s">
        <v>168</v>
      </c>
      <c r="SBU22" s="179" t="s">
        <v>168</v>
      </c>
      <c r="SBV22" s="179" t="s">
        <v>168</v>
      </c>
      <c r="SBW22" s="179" t="s">
        <v>168</v>
      </c>
      <c r="SBX22" s="179" t="s">
        <v>168</v>
      </c>
      <c r="SBY22" s="179" t="s">
        <v>168</v>
      </c>
      <c r="SBZ22" s="179" t="s">
        <v>168</v>
      </c>
      <c r="SCA22" s="179" t="s">
        <v>168</v>
      </c>
      <c r="SCB22" s="179" t="s">
        <v>168</v>
      </c>
      <c r="SCC22" s="179" t="s">
        <v>168</v>
      </c>
      <c r="SCD22" s="179" t="s">
        <v>168</v>
      </c>
      <c r="SCE22" s="179" t="s">
        <v>168</v>
      </c>
      <c r="SCF22" s="179" t="s">
        <v>168</v>
      </c>
      <c r="SCG22" s="179" t="s">
        <v>168</v>
      </c>
      <c r="SCH22" s="179" t="s">
        <v>168</v>
      </c>
      <c r="SCI22" s="179" t="s">
        <v>168</v>
      </c>
      <c r="SCJ22" s="179" t="s">
        <v>168</v>
      </c>
      <c r="SCK22" s="179" t="s">
        <v>168</v>
      </c>
      <c r="SCL22" s="179" t="s">
        <v>168</v>
      </c>
      <c r="SCM22" s="179" t="s">
        <v>168</v>
      </c>
      <c r="SCN22" s="179" t="s">
        <v>168</v>
      </c>
      <c r="SCO22" s="179" t="s">
        <v>168</v>
      </c>
      <c r="SCP22" s="179" t="s">
        <v>168</v>
      </c>
      <c r="SCQ22" s="179" t="s">
        <v>168</v>
      </c>
      <c r="SCR22" s="179" t="s">
        <v>168</v>
      </c>
      <c r="SCS22" s="179" t="s">
        <v>168</v>
      </c>
      <c r="SCT22" s="179" t="s">
        <v>168</v>
      </c>
      <c r="SCU22" s="179" t="s">
        <v>168</v>
      </c>
      <c r="SCV22" s="179" t="s">
        <v>168</v>
      </c>
      <c r="SCW22" s="179" t="s">
        <v>168</v>
      </c>
      <c r="SCX22" s="179" t="s">
        <v>168</v>
      </c>
      <c r="SCY22" s="179" t="s">
        <v>168</v>
      </c>
      <c r="SCZ22" s="179" t="s">
        <v>168</v>
      </c>
      <c r="SDA22" s="179" t="s">
        <v>168</v>
      </c>
      <c r="SDB22" s="179" t="s">
        <v>168</v>
      </c>
      <c r="SDC22" s="179" t="s">
        <v>168</v>
      </c>
      <c r="SDD22" s="179" t="s">
        <v>168</v>
      </c>
      <c r="SDE22" s="179" t="s">
        <v>168</v>
      </c>
      <c r="SDF22" s="179" t="s">
        <v>168</v>
      </c>
      <c r="SDG22" s="179" t="s">
        <v>168</v>
      </c>
      <c r="SDH22" s="179" t="s">
        <v>168</v>
      </c>
      <c r="SDI22" s="179" t="s">
        <v>168</v>
      </c>
      <c r="SDJ22" s="179" t="s">
        <v>168</v>
      </c>
      <c r="SDK22" s="179" t="s">
        <v>168</v>
      </c>
      <c r="SDL22" s="179" t="s">
        <v>168</v>
      </c>
      <c r="SDM22" s="179" t="s">
        <v>168</v>
      </c>
      <c r="SDN22" s="179" t="s">
        <v>168</v>
      </c>
      <c r="SDO22" s="179" t="s">
        <v>168</v>
      </c>
      <c r="SDP22" s="179" t="s">
        <v>168</v>
      </c>
      <c r="SDQ22" s="179" t="s">
        <v>168</v>
      </c>
      <c r="SDR22" s="179" t="s">
        <v>168</v>
      </c>
      <c r="SDS22" s="179" t="s">
        <v>168</v>
      </c>
      <c r="SDT22" s="179" t="s">
        <v>168</v>
      </c>
      <c r="SDU22" s="179" t="s">
        <v>168</v>
      </c>
      <c r="SDV22" s="179" t="s">
        <v>168</v>
      </c>
      <c r="SDW22" s="179" t="s">
        <v>168</v>
      </c>
      <c r="SDX22" s="179" t="s">
        <v>168</v>
      </c>
      <c r="SDY22" s="179" t="s">
        <v>168</v>
      </c>
      <c r="SDZ22" s="179" t="s">
        <v>168</v>
      </c>
      <c r="SEA22" s="179" t="s">
        <v>168</v>
      </c>
      <c r="SEB22" s="179" t="s">
        <v>168</v>
      </c>
      <c r="SEC22" s="179" t="s">
        <v>168</v>
      </c>
      <c r="SED22" s="179" t="s">
        <v>168</v>
      </c>
      <c r="SEE22" s="179" t="s">
        <v>168</v>
      </c>
      <c r="SEF22" s="179" t="s">
        <v>168</v>
      </c>
      <c r="SEG22" s="179" t="s">
        <v>168</v>
      </c>
      <c r="SEH22" s="179" t="s">
        <v>168</v>
      </c>
      <c r="SEI22" s="179" t="s">
        <v>168</v>
      </c>
      <c r="SEJ22" s="179" t="s">
        <v>168</v>
      </c>
      <c r="SEK22" s="179" t="s">
        <v>168</v>
      </c>
      <c r="SEL22" s="179" t="s">
        <v>168</v>
      </c>
      <c r="SEM22" s="179" t="s">
        <v>168</v>
      </c>
      <c r="SEN22" s="179" t="s">
        <v>168</v>
      </c>
      <c r="SEO22" s="179" t="s">
        <v>168</v>
      </c>
      <c r="SEP22" s="179" t="s">
        <v>168</v>
      </c>
      <c r="SEQ22" s="179" t="s">
        <v>168</v>
      </c>
      <c r="SER22" s="179" t="s">
        <v>168</v>
      </c>
      <c r="SES22" s="179" t="s">
        <v>168</v>
      </c>
      <c r="SET22" s="179" t="s">
        <v>168</v>
      </c>
      <c r="SEU22" s="179" t="s">
        <v>168</v>
      </c>
      <c r="SEV22" s="179" t="s">
        <v>168</v>
      </c>
      <c r="SEW22" s="179" t="s">
        <v>168</v>
      </c>
      <c r="SEX22" s="179" t="s">
        <v>168</v>
      </c>
      <c r="SEY22" s="179" t="s">
        <v>168</v>
      </c>
      <c r="SEZ22" s="179" t="s">
        <v>168</v>
      </c>
      <c r="SFA22" s="179" t="s">
        <v>168</v>
      </c>
      <c r="SFB22" s="179" t="s">
        <v>168</v>
      </c>
      <c r="SFC22" s="179" t="s">
        <v>168</v>
      </c>
      <c r="SFD22" s="179" t="s">
        <v>168</v>
      </c>
      <c r="SFE22" s="179" t="s">
        <v>168</v>
      </c>
      <c r="SFF22" s="179" t="s">
        <v>168</v>
      </c>
      <c r="SFG22" s="179" t="s">
        <v>168</v>
      </c>
      <c r="SFH22" s="179" t="s">
        <v>168</v>
      </c>
      <c r="SFI22" s="179" t="s">
        <v>168</v>
      </c>
      <c r="SFJ22" s="179" t="s">
        <v>168</v>
      </c>
      <c r="SFK22" s="179" t="s">
        <v>168</v>
      </c>
      <c r="SFL22" s="179" t="s">
        <v>168</v>
      </c>
      <c r="SFM22" s="179" t="s">
        <v>168</v>
      </c>
      <c r="SFN22" s="179" t="s">
        <v>168</v>
      </c>
      <c r="SFO22" s="179" t="s">
        <v>168</v>
      </c>
      <c r="SFP22" s="179" t="s">
        <v>168</v>
      </c>
      <c r="SFQ22" s="179" t="s">
        <v>168</v>
      </c>
      <c r="SFR22" s="179" t="s">
        <v>168</v>
      </c>
      <c r="SFS22" s="179" t="s">
        <v>168</v>
      </c>
      <c r="SFT22" s="179" t="s">
        <v>168</v>
      </c>
      <c r="SFU22" s="179" t="s">
        <v>168</v>
      </c>
      <c r="SFV22" s="179" t="s">
        <v>168</v>
      </c>
      <c r="SFW22" s="179" t="s">
        <v>168</v>
      </c>
      <c r="SFX22" s="179" t="s">
        <v>168</v>
      </c>
      <c r="SFY22" s="179" t="s">
        <v>168</v>
      </c>
      <c r="SFZ22" s="179" t="s">
        <v>168</v>
      </c>
      <c r="SGA22" s="179" t="s">
        <v>168</v>
      </c>
      <c r="SGB22" s="179" t="s">
        <v>168</v>
      </c>
      <c r="SGC22" s="179" t="s">
        <v>168</v>
      </c>
      <c r="SGD22" s="179" t="s">
        <v>168</v>
      </c>
      <c r="SGE22" s="179" t="s">
        <v>168</v>
      </c>
      <c r="SGF22" s="179" t="s">
        <v>168</v>
      </c>
      <c r="SGG22" s="179" t="s">
        <v>168</v>
      </c>
      <c r="SGH22" s="179" t="s">
        <v>168</v>
      </c>
      <c r="SGI22" s="179" t="s">
        <v>168</v>
      </c>
      <c r="SGJ22" s="179" t="s">
        <v>168</v>
      </c>
      <c r="SGK22" s="179" t="s">
        <v>168</v>
      </c>
      <c r="SGL22" s="179" t="s">
        <v>168</v>
      </c>
      <c r="SGM22" s="179" t="s">
        <v>168</v>
      </c>
      <c r="SGN22" s="179" t="s">
        <v>168</v>
      </c>
      <c r="SGO22" s="179" t="s">
        <v>168</v>
      </c>
      <c r="SGP22" s="179" t="s">
        <v>168</v>
      </c>
      <c r="SGQ22" s="179" t="s">
        <v>168</v>
      </c>
      <c r="SGR22" s="179" t="s">
        <v>168</v>
      </c>
      <c r="SGS22" s="179" t="s">
        <v>168</v>
      </c>
      <c r="SGT22" s="179" t="s">
        <v>168</v>
      </c>
      <c r="SGU22" s="179" t="s">
        <v>168</v>
      </c>
      <c r="SGV22" s="179" t="s">
        <v>168</v>
      </c>
      <c r="SGW22" s="179" t="s">
        <v>168</v>
      </c>
      <c r="SGX22" s="179" t="s">
        <v>168</v>
      </c>
      <c r="SGY22" s="179" t="s">
        <v>168</v>
      </c>
      <c r="SGZ22" s="179" t="s">
        <v>168</v>
      </c>
      <c r="SHA22" s="179" t="s">
        <v>168</v>
      </c>
      <c r="SHB22" s="179" t="s">
        <v>168</v>
      </c>
      <c r="SHC22" s="179" t="s">
        <v>168</v>
      </c>
      <c r="SHD22" s="179" t="s">
        <v>168</v>
      </c>
      <c r="SHE22" s="179" t="s">
        <v>168</v>
      </c>
      <c r="SHF22" s="179" t="s">
        <v>168</v>
      </c>
      <c r="SHG22" s="179" t="s">
        <v>168</v>
      </c>
      <c r="SHH22" s="179" t="s">
        <v>168</v>
      </c>
      <c r="SHI22" s="179" t="s">
        <v>168</v>
      </c>
      <c r="SHJ22" s="179" t="s">
        <v>168</v>
      </c>
      <c r="SHK22" s="179" t="s">
        <v>168</v>
      </c>
      <c r="SHL22" s="179" t="s">
        <v>168</v>
      </c>
      <c r="SHM22" s="179" t="s">
        <v>168</v>
      </c>
      <c r="SHN22" s="179" t="s">
        <v>168</v>
      </c>
      <c r="SHO22" s="179" t="s">
        <v>168</v>
      </c>
      <c r="SHP22" s="179" t="s">
        <v>168</v>
      </c>
      <c r="SHQ22" s="179" t="s">
        <v>168</v>
      </c>
      <c r="SHR22" s="179" t="s">
        <v>168</v>
      </c>
      <c r="SHS22" s="179" t="s">
        <v>168</v>
      </c>
      <c r="SHT22" s="179" t="s">
        <v>168</v>
      </c>
      <c r="SHU22" s="179" t="s">
        <v>168</v>
      </c>
      <c r="SHV22" s="179" t="s">
        <v>168</v>
      </c>
      <c r="SHW22" s="179" t="s">
        <v>168</v>
      </c>
      <c r="SHX22" s="179" t="s">
        <v>168</v>
      </c>
      <c r="SHY22" s="179" t="s">
        <v>168</v>
      </c>
      <c r="SHZ22" s="179" t="s">
        <v>168</v>
      </c>
      <c r="SIA22" s="179" t="s">
        <v>168</v>
      </c>
      <c r="SIB22" s="179" t="s">
        <v>168</v>
      </c>
      <c r="SIC22" s="179" t="s">
        <v>168</v>
      </c>
      <c r="SID22" s="179" t="s">
        <v>168</v>
      </c>
      <c r="SIE22" s="179" t="s">
        <v>168</v>
      </c>
      <c r="SIF22" s="179" t="s">
        <v>168</v>
      </c>
      <c r="SIG22" s="179" t="s">
        <v>168</v>
      </c>
      <c r="SIH22" s="179" t="s">
        <v>168</v>
      </c>
      <c r="SII22" s="179" t="s">
        <v>168</v>
      </c>
      <c r="SIJ22" s="179" t="s">
        <v>168</v>
      </c>
      <c r="SIK22" s="179" t="s">
        <v>168</v>
      </c>
      <c r="SIL22" s="179" t="s">
        <v>168</v>
      </c>
      <c r="SIM22" s="179" t="s">
        <v>168</v>
      </c>
      <c r="SIN22" s="179" t="s">
        <v>168</v>
      </c>
      <c r="SIO22" s="179" t="s">
        <v>168</v>
      </c>
      <c r="SIP22" s="179" t="s">
        <v>168</v>
      </c>
      <c r="SIQ22" s="179" t="s">
        <v>168</v>
      </c>
      <c r="SIR22" s="179" t="s">
        <v>168</v>
      </c>
      <c r="SIS22" s="179" t="s">
        <v>168</v>
      </c>
      <c r="SIT22" s="179" t="s">
        <v>168</v>
      </c>
      <c r="SIU22" s="179" t="s">
        <v>168</v>
      </c>
      <c r="SIV22" s="179" t="s">
        <v>168</v>
      </c>
      <c r="SIW22" s="179" t="s">
        <v>168</v>
      </c>
      <c r="SIX22" s="179" t="s">
        <v>168</v>
      </c>
      <c r="SIY22" s="179" t="s">
        <v>168</v>
      </c>
      <c r="SIZ22" s="179" t="s">
        <v>168</v>
      </c>
      <c r="SJA22" s="179" t="s">
        <v>168</v>
      </c>
      <c r="SJB22" s="179" t="s">
        <v>168</v>
      </c>
      <c r="SJC22" s="179" t="s">
        <v>168</v>
      </c>
      <c r="SJD22" s="179" t="s">
        <v>168</v>
      </c>
      <c r="SJE22" s="179" t="s">
        <v>168</v>
      </c>
      <c r="SJF22" s="179" t="s">
        <v>168</v>
      </c>
      <c r="SJG22" s="179" t="s">
        <v>168</v>
      </c>
      <c r="SJH22" s="179" t="s">
        <v>168</v>
      </c>
      <c r="SJI22" s="179" t="s">
        <v>168</v>
      </c>
      <c r="SJJ22" s="179" t="s">
        <v>168</v>
      </c>
      <c r="SJK22" s="179" t="s">
        <v>168</v>
      </c>
      <c r="SJL22" s="179" t="s">
        <v>168</v>
      </c>
      <c r="SJM22" s="179" t="s">
        <v>168</v>
      </c>
      <c r="SJN22" s="179" t="s">
        <v>168</v>
      </c>
      <c r="SJO22" s="179" t="s">
        <v>168</v>
      </c>
      <c r="SJP22" s="179" t="s">
        <v>168</v>
      </c>
      <c r="SJQ22" s="179" t="s">
        <v>168</v>
      </c>
      <c r="SJR22" s="179" t="s">
        <v>168</v>
      </c>
      <c r="SJS22" s="179" t="s">
        <v>168</v>
      </c>
      <c r="SJT22" s="179" t="s">
        <v>168</v>
      </c>
      <c r="SJU22" s="179" t="s">
        <v>168</v>
      </c>
      <c r="SJV22" s="179" t="s">
        <v>168</v>
      </c>
      <c r="SJW22" s="179" t="s">
        <v>168</v>
      </c>
      <c r="SJX22" s="179" t="s">
        <v>168</v>
      </c>
      <c r="SJY22" s="179" t="s">
        <v>168</v>
      </c>
      <c r="SJZ22" s="179" t="s">
        <v>168</v>
      </c>
      <c r="SKA22" s="179" t="s">
        <v>168</v>
      </c>
      <c r="SKB22" s="179" t="s">
        <v>168</v>
      </c>
      <c r="SKC22" s="179" t="s">
        <v>168</v>
      </c>
      <c r="SKD22" s="179" t="s">
        <v>168</v>
      </c>
      <c r="SKE22" s="179" t="s">
        <v>168</v>
      </c>
      <c r="SKF22" s="179" t="s">
        <v>168</v>
      </c>
      <c r="SKG22" s="179" t="s">
        <v>168</v>
      </c>
      <c r="SKH22" s="179" t="s">
        <v>168</v>
      </c>
      <c r="SKI22" s="179" t="s">
        <v>168</v>
      </c>
      <c r="SKJ22" s="179" t="s">
        <v>168</v>
      </c>
      <c r="SKK22" s="179" t="s">
        <v>168</v>
      </c>
      <c r="SKL22" s="179" t="s">
        <v>168</v>
      </c>
      <c r="SKM22" s="179" t="s">
        <v>168</v>
      </c>
      <c r="SKN22" s="179" t="s">
        <v>168</v>
      </c>
      <c r="SKO22" s="179" t="s">
        <v>168</v>
      </c>
      <c r="SKP22" s="179" t="s">
        <v>168</v>
      </c>
      <c r="SKQ22" s="179" t="s">
        <v>168</v>
      </c>
      <c r="SKR22" s="179" t="s">
        <v>168</v>
      </c>
      <c r="SKS22" s="179" t="s">
        <v>168</v>
      </c>
      <c r="SKT22" s="179" t="s">
        <v>168</v>
      </c>
      <c r="SKU22" s="179" t="s">
        <v>168</v>
      </c>
      <c r="SKV22" s="179" t="s">
        <v>168</v>
      </c>
      <c r="SKW22" s="179" t="s">
        <v>168</v>
      </c>
      <c r="SKX22" s="179" t="s">
        <v>168</v>
      </c>
      <c r="SKY22" s="179" t="s">
        <v>168</v>
      </c>
      <c r="SKZ22" s="179" t="s">
        <v>168</v>
      </c>
      <c r="SLA22" s="179" t="s">
        <v>168</v>
      </c>
      <c r="SLB22" s="179" t="s">
        <v>168</v>
      </c>
      <c r="SLC22" s="179" t="s">
        <v>168</v>
      </c>
      <c r="SLD22" s="179" t="s">
        <v>168</v>
      </c>
      <c r="SLE22" s="179" t="s">
        <v>168</v>
      </c>
      <c r="SLF22" s="179" t="s">
        <v>168</v>
      </c>
      <c r="SLG22" s="179" t="s">
        <v>168</v>
      </c>
      <c r="SLH22" s="179" t="s">
        <v>168</v>
      </c>
      <c r="SLI22" s="179" t="s">
        <v>168</v>
      </c>
      <c r="SLJ22" s="179" t="s">
        <v>168</v>
      </c>
      <c r="SLK22" s="179" t="s">
        <v>168</v>
      </c>
      <c r="SLL22" s="179" t="s">
        <v>168</v>
      </c>
      <c r="SLM22" s="179" t="s">
        <v>168</v>
      </c>
      <c r="SLN22" s="179" t="s">
        <v>168</v>
      </c>
      <c r="SLO22" s="179" t="s">
        <v>168</v>
      </c>
      <c r="SLP22" s="179" t="s">
        <v>168</v>
      </c>
      <c r="SLQ22" s="179" t="s">
        <v>168</v>
      </c>
      <c r="SLR22" s="179" t="s">
        <v>168</v>
      </c>
      <c r="SLS22" s="179" t="s">
        <v>168</v>
      </c>
      <c r="SLT22" s="179" t="s">
        <v>168</v>
      </c>
      <c r="SLU22" s="179" t="s">
        <v>168</v>
      </c>
      <c r="SLV22" s="179" t="s">
        <v>168</v>
      </c>
      <c r="SLW22" s="179" t="s">
        <v>168</v>
      </c>
      <c r="SLX22" s="179" t="s">
        <v>168</v>
      </c>
      <c r="SLY22" s="179" t="s">
        <v>168</v>
      </c>
      <c r="SLZ22" s="179" t="s">
        <v>168</v>
      </c>
      <c r="SMA22" s="179" t="s">
        <v>168</v>
      </c>
      <c r="SMB22" s="179" t="s">
        <v>168</v>
      </c>
      <c r="SMC22" s="179" t="s">
        <v>168</v>
      </c>
      <c r="SMD22" s="179" t="s">
        <v>168</v>
      </c>
      <c r="SME22" s="179" t="s">
        <v>168</v>
      </c>
      <c r="SMF22" s="179" t="s">
        <v>168</v>
      </c>
      <c r="SMG22" s="179" t="s">
        <v>168</v>
      </c>
      <c r="SMH22" s="179" t="s">
        <v>168</v>
      </c>
      <c r="SMI22" s="179" t="s">
        <v>168</v>
      </c>
      <c r="SMJ22" s="179" t="s">
        <v>168</v>
      </c>
      <c r="SMK22" s="179" t="s">
        <v>168</v>
      </c>
      <c r="SML22" s="179" t="s">
        <v>168</v>
      </c>
      <c r="SMM22" s="179" t="s">
        <v>168</v>
      </c>
      <c r="SMN22" s="179" t="s">
        <v>168</v>
      </c>
      <c r="SMO22" s="179" t="s">
        <v>168</v>
      </c>
      <c r="SMP22" s="179" t="s">
        <v>168</v>
      </c>
      <c r="SMQ22" s="179" t="s">
        <v>168</v>
      </c>
      <c r="SMR22" s="179" t="s">
        <v>168</v>
      </c>
      <c r="SMS22" s="179" t="s">
        <v>168</v>
      </c>
      <c r="SMT22" s="179" t="s">
        <v>168</v>
      </c>
      <c r="SMU22" s="179" t="s">
        <v>168</v>
      </c>
      <c r="SMV22" s="179" t="s">
        <v>168</v>
      </c>
      <c r="SMW22" s="179" t="s">
        <v>168</v>
      </c>
      <c r="SMX22" s="179" t="s">
        <v>168</v>
      </c>
      <c r="SMY22" s="179" t="s">
        <v>168</v>
      </c>
      <c r="SMZ22" s="179" t="s">
        <v>168</v>
      </c>
      <c r="SNA22" s="179" t="s">
        <v>168</v>
      </c>
      <c r="SNB22" s="179" t="s">
        <v>168</v>
      </c>
      <c r="SNC22" s="179" t="s">
        <v>168</v>
      </c>
      <c r="SND22" s="179" t="s">
        <v>168</v>
      </c>
      <c r="SNE22" s="179" t="s">
        <v>168</v>
      </c>
      <c r="SNF22" s="179" t="s">
        <v>168</v>
      </c>
      <c r="SNG22" s="179" t="s">
        <v>168</v>
      </c>
      <c r="SNH22" s="179" t="s">
        <v>168</v>
      </c>
      <c r="SNI22" s="179" t="s">
        <v>168</v>
      </c>
      <c r="SNJ22" s="179" t="s">
        <v>168</v>
      </c>
      <c r="SNK22" s="179" t="s">
        <v>168</v>
      </c>
      <c r="SNL22" s="179" t="s">
        <v>168</v>
      </c>
      <c r="SNM22" s="179" t="s">
        <v>168</v>
      </c>
      <c r="SNN22" s="179" t="s">
        <v>168</v>
      </c>
      <c r="SNO22" s="179" t="s">
        <v>168</v>
      </c>
      <c r="SNP22" s="179" t="s">
        <v>168</v>
      </c>
      <c r="SNQ22" s="179" t="s">
        <v>168</v>
      </c>
      <c r="SNR22" s="179" t="s">
        <v>168</v>
      </c>
      <c r="SNS22" s="179" t="s">
        <v>168</v>
      </c>
      <c r="SNT22" s="179" t="s">
        <v>168</v>
      </c>
      <c r="SNU22" s="179" t="s">
        <v>168</v>
      </c>
      <c r="SNV22" s="179" t="s">
        <v>168</v>
      </c>
      <c r="SNW22" s="179" t="s">
        <v>168</v>
      </c>
      <c r="SNX22" s="179" t="s">
        <v>168</v>
      </c>
      <c r="SNY22" s="179" t="s">
        <v>168</v>
      </c>
      <c r="SNZ22" s="179" t="s">
        <v>168</v>
      </c>
      <c r="SOA22" s="179" t="s">
        <v>168</v>
      </c>
      <c r="SOB22" s="179" t="s">
        <v>168</v>
      </c>
      <c r="SOC22" s="179" t="s">
        <v>168</v>
      </c>
      <c r="SOD22" s="179" t="s">
        <v>168</v>
      </c>
      <c r="SOE22" s="179" t="s">
        <v>168</v>
      </c>
      <c r="SOF22" s="179" t="s">
        <v>168</v>
      </c>
      <c r="SOG22" s="179" t="s">
        <v>168</v>
      </c>
      <c r="SOH22" s="179" t="s">
        <v>168</v>
      </c>
      <c r="SOI22" s="179" t="s">
        <v>168</v>
      </c>
      <c r="SOJ22" s="179" t="s">
        <v>168</v>
      </c>
      <c r="SOK22" s="179" t="s">
        <v>168</v>
      </c>
      <c r="SOL22" s="179" t="s">
        <v>168</v>
      </c>
      <c r="SOM22" s="179" t="s">
        <v>168</v>
      </c>
      <c r="SON22" s="179" t="s">
        <v>168</v>
      </c>
      <c r="SOO22" s="179" t="s">
        <v>168</v>
      </c>
      <c r="SOP22" s="179" t="s">
        <v>168</v>
      </c>
      <c r="SOQ22" s="179" t="s">
        <v>168</v>
      </c>
      <c r="SOR22" s="179" t="s">
        <v>168</v>
      </c>
      <c r="SOS22" s="179" t="s">
        <v>168</v>
      </c>
      <c r="SOT22" s="179" t="s">
        <v>168</v>
      </c>
      <c r="SOU22" s="179" t="s">
        <v>168</v>
      </c>
      <c r="SOV22" s="179" t="s">
        <v>168</v>
      </c>
      <c r="SOW22" s="179" t="s">
        <v>168</v>
      </c>
      <c r="SOX22" s="179" t="s">
        <v>168</v>
      </c>
      <c r="SOY22" s="179" t="s">
        <v>168</v>
      </c>
      <c r="SOZ22" s="179" t="s">
        <v>168</v>
      </c>
      <c r="SPA22" s="179" t="s">
        <v>168</v>
      </c>
      <c r="SPB22" s="179" t="s">
        <v>168</v>
      </c>
      <c r="SPC22" s="179" t="s">
        <v>168</v>
      </c>
      <c r="SPD22" s="179" t="s">
        <v>168</v>
      </c>
      <c r="SPE22" s="179" t="s">
        <v>168</v>
      </c>
      <c r="SPF22" s="179" t="s">
        <v>168</v>
      </c>
      <c r="SPG22" s="179" t="s">
        <v>168</v>
      </c>
      <c r="SPH22" s="179" t="s">
        <v>168</v>
      </c>
      <c r="SPI22" s="179" t="s">
        <v>168</v>
      </c>
      <c r="SPJ22" s="179" t="s">
        <v>168</v>
      </c>
      <c r="SPK22" s="179" t="s">
        <v>168</v>
      </c>
      <c r="SPL22" s="179" t="s">
        <v>168</v>
      </c>
      <c r="SPM22" s="179" t="s">
        <v>168</v>
      </c>
      <c r="SPN22" s="179" t="s">
        <v>168</v>
      </c>
      <c r="SPO22" s="179" t="s">
        <v>168</v>
      </c>
      <c r="SPP22" s="179" t="s">
        <v>168</v>
      </c>
      <c r="SPQ22" s="179" t="s">
        <v>168</v>
      </c>
      <c r="SPR22" s="179" t="s">
        <v>168</v>
      </c>
      <c r="SPS22" s="179" t="s">
        <v>168</v>
      </c>
      <c r="SPT22" s="179" t="s">
        <v>168</v>
      </c>
      <c r="SPU22" s="179" t="s">
        <v>168</v>
      </c>
      <c r="SPV22" s="179" t="s">
        <v>168</v>
      </c>
      <c r="SPW22" s="179" t="s">
        <v>168</v>
      </c>
      <c r="SPX22" s="179" t="s">
        <v>168</v>
      </c>
      <c r="SPY22" s="179" t="s">
        <v>168</v>
      </c>
      <c r="SPZ22" s="179" t="s">
        <v>168</v>
      </c>
      <c r="SQA22" s="179" t="s">
        <v>168</v>
      </c>
      <c r="SQB22" s="179" t="s">
        <v>168</v>
      </c>
      <c r="SQC22" s="179" t="s">
        <v>168</v>
      </c>
      <c r="SQD22" s="179" t="s">
        <v>168</v>
      </c>
      <c r="SQE22" s="179" t="s">
        <v>168</v>
      </c>
      <c r="SQF22" s="179" t="s">
        <v>168</v>
      </c>
      <c r="SQG22" s="179" t="s">
        <v>168</v>
      </c>
      <c r="SQH22" s="179" t="s">
        <v>168</v>
      </c>
      <c r="SQI22" s="179" t="s">
        <v>168</v>
      </c>
      <c r="SQJ22" s="179" t="s">
        <v>168</v>
      </c>
      <c r="SQK22" s="179" t="s">
        <v>168</v>
      </c>
      <c r="SQL22" s="179" t="s">
        <v>168</v>
      </c>
      <c r="SQM22" s="179" t="s">
        <v>168</v>
      </c>
      <c r="SQN22" s="179" t="s">
        <v>168</v>
      </c>
      <c r="SQO22" s="179" t="s">
        <v>168</v>
      </c>
      <c r="SQP22" s="179" t="s">
        <v>168</v>
      </c>
      <c r="SQQ22" s="179" t="s">
        <v>168</v>
      </c>
      <c r="SQR22" s="179" t="s">
        <v>168</v>
      </c>
      <c r="SQS22" s="179" t="s">
        <v>168</v>
      </c>
      <c r="SQT22" s="179" t="s">
        <v>168</v>
      </c>
      <c r="SQU22" s="179" t="s">
        <v>168</v>
      </c>
      <c r="SQV22" s="179" t="s">
        <v>168</v>
      </c>
      <c r="SQW22" s="179" t="s">
        <v>168</v>
      </c>
      <c r="SQX22" s="179" t="s">
        <v>168</v>
      </c>
      <c r="SQY22" s="179" t="s">
        <v>168</v>
      </c>
      <c r="SQZ22" s="179" t="s">
        <v>168</v>
      </c>
      <c r="SRA22" s="179" t="s">
        <v>168</v>
      </c>
      <c r="SRB22" s="179" t="s">
        <v>168</v>
      </c>
      <c r="SRC22" s="179" t="s">
        <v>168</v>
      </c>
      <c r="SRD22" s="179" t="s">
        <v>168</v>
      </c>
      <c r="SRE22" s="179" t="s">
        <v>168</v>
      </c>
      <c r="SRF22" s="179" t="s">
        <v>168</v>
      </c>
      <c r="SRG22" s="179" t="s">
        <v>168</v>
      </c>
      <c r="SRH22" s="179" t="s">
        <v>168</v>
      </c>
      <c r="SRI22" s="179" t="s">
        <v>168</v>
      </c>
      <c r="SRJ22" s="179" t="s">
        <v>168</v>
      </c>
      <c r="SRK22" s="179" t="s">
        <v>168</v>
      </c>
      <c r="SRL22" s="179" t="s">
        <v>168</v>
      </c>
      <c r="SRM22" s="179" t="s">
        <v>168</v>
      </c>
      <c r="SRN22" s="179" t="s">
        <v>168</v>
      </c>
      <c r="SRO22" s="179" t="s">
        <v>168</v>
      </c>
      <c r="SRP22" s="179" t="s">
        <v>168</v>
      </c>
      <c r="SRQ22" s="179" t="s">
        <v>168</v>
      </c>
      <c r="SRR22" s="179" t="s">
        <v>168</v>
      </c>
      <c r="SRS22" s="179" t="s">
        <v>168</v>
      </c>
      <c r="SRT22" s="179" t="s">
        <v>168</v>
      </c>
      <c r="SRU22" s="179" t="s">
        <v>168</v>
      </c>
      <c r="SRV22" s="179" t="s">
        <v>168</v>
      </c>
      <c r="SRW22" s="179" t="s">
        <v>168</v>
      </c>
      <c r="SRX22" s="179" t="s">
        <v>168</v>
      </c>
      <c r="SRY22" s="179" t="s">
        <v>168</v>
      </c>
      <c r="SRZ22" s="179" t="s">
        <v>168</v>
      </c>
      <c r="SSA22" s="179" t="s">
        <v>168</v>
      </c>
      <c r="SSB22" s="179" t="s">
        <v>168</v>
      </c>
      <c r="SSC22" s="179" t="s">
        <v>168</v>
      </c>
      <c r="SSD22" s="179" t="s">
        <v>168</v>
      </c>
      <c r="SSE22" s="179" t="s">
        <v>168</v>
      </c>
      <c r="SSF22" s="179" t="s">
        <v>168</v>
      </c>
      <c r="SSG22" s="179" t="s">
        <v>168</v>
      </c>
      <c r="SSH22" s="179" t="s">
        <v>168</v>
      </c>
      <c r="SSI22" s="179" t="s">
        <v>168</v>
      </c>
      <c r="SSJ22" s="179" t="s">
        <v>168</v>
      </c>
      <c r="SSK22" s="179" t="s">
        <v>168</v>
      </c>
      <c r="SSL22" s="179" t="s">
        <v>168</v>
      </c>
      <c r="SSM22" s="179" t="s">
        <v>168</v>
      </c>
      <c r="SSN22" s="179" t="s">
        <v>168</v>
      </c>
      <c r="SSO22" s="179" t="s">
        <v>168</v>
      </c>
      <c r="SSP22" s="179" t="s">
        <v>168</v>
      </c>
      <c r="SSQ22" s="179" t="s">
        <v>168</v>
      </c>
      <c r="SSR22" s="179" t="s">
        <v>168</v>
      </c>
      <c r="SSS22" s="179" t="s">
        <v>168</v>
      </c>
      <c r="SST22" s="179" t="s">
        <v>168</v>
      </c>
      <c r="SSU22" s="179" t="s">
        <v>168</v>
      </c>
      <c r="SSV22" s="179" t="s">
        <v>168</v>
      </c>
      <c r="SSW22" s="179" t="s">
        <v>168</v>
      </c>
      <c r="SSX22" s="179" t="s">
        <v>168</v>
      </c>
      <c r="SSY22" s="179" t="s">
        <v>168</v>
      </c>
      <c r="SSZ22" s="179" t="s">
        <v>168</v>
      </c>
      <c r="STA22" s="179" t="s">
        <v>168</v>
      </c>
      <c r="STB22" s="179" t="s">
        <v>168</v>
      </c>
      <c r="STC22" s="179" t="s">
        <v>168</v>
      </c>
      <c r="STD22" s="179" t="s">
        <v>168</v>
      </c>
      <c r="STE22" s="179" t="s">
        <v>168</v>
      </c>
      <c r="STF22" s="179" t="s">
        <v>168</v>
      </c>
      <c r="STG22" s="179" t="s">
        <v>168</v>
      </c>
      <c r="STH22" s="179" t="s">
        <v>168</v>
      </c>
      <c r="STI22" s="179" t="s">
        <v>168</v>
      </c>
      <c r="STJ22" s="179" t="s">
        <v>168</v>
      </c>
      <c r="STK22" s="179" t="s">
        <v>168</v>
      </c>
      <c r="STL22" s="179" t="s">
        <v>168</v>
      </c>
      <c r="STM22" s="179" t="s">
        <v>168</v>
      </c>
      <c r="STN22" s="179" t="s">
        <v>168</v>
      </c>
      <c r="STO22" s="179" t="s">
        <v>168</v>
      </c>
      <c r="STP22" s="179" t="s">
        <v>168</v>
      </c>
      <c r="STQ22" s="179" t="s">
        <v>168</v>
      </c>
      <c r="STR22" s="179" t="s">
        <v>168</v>
      </c>
      <c r="STS22" s="179" t="s">
        <v>168</v>
      </c>
      <c r="STT22" s="179" t="s">
        <v>168</v>
      </c>
      <c r="STU22" s="179" t="s">
        <v>168</v>
      </c>
      <c r="STV22" s="179" t="s">
        <v>168</v>
      </c>
      <c r="STW22" s="179" t="s">
        <v>168</v>
      </c>
      <c r="STX22" s="179" t="s">
        <v>168</v>
      </c>
      <c r="STY22" s="179" t="s">
        <v>168</v>
      </c>
      <c r="STZ22" s="179" t="s">
        <v>168</v>
      </c>
      <c r="SUA22" s="179" t="s">
        <v>168</v>
      </c>
      <c r="SUB22" s="179" t="s">
        <v>168</v>
      </c>
      <c r="SUC22" s="179" t="s">
        <v>168</v>
      </c>
      <c r="SUD22" s="179" t="s">
        <v>168</v>
      </c>
      <c r="SUE22" s="179" t="s">
        <v>168</v>
      </c>
      <c r="SUF22" s="179" t="s">
        <v>168</v>
      </c>
      <c r="SUG22" s="179" t="s">
        <v>168</v>
      </c>
      <c r="SUH22" s="179" t="s">
        <v>168</v>
      </c>
      <c r="SUI22" s="179" t="s">
        <v>168</v>
      </c>
      <c r="SUJ22" s="179" t="s">
        <v>168</v>
      </c>
      <c r="SUK22" s="179" t="s">
        <v>168</v>
      </c>
      <c r="SUL22" s="179" t="s">
        <v>168</v>
      </c>
      <c r="SUM22" s="179" t="s">
        <v>168</v>
      </c>
      <c r="SUN22" s="179" t="s">
        <v>168</v>
      </c>
      <c r="SUO22" s="179" t="s">
        <v>168</v>
      </c>
      <c r="SUP22" s="179" t="s">
        <v>168</v>
      </c>
      <c r="SUQ22" s="179" t="s">
        <v>168</v>
      </c>
      <c r="SUR22" s="179" t="s">
        <v>168</v>
      </c>
      <c r="SUS22" s="179" t="s">
        <v>168</v>
      </c>
      <c r="SUT22" s="179" t="s">
        <v>168</v>
      </c>
      <c r="SUU22" s="179" t="s">
        <v>168</v>
      </c>
      <c r="SUV22" s="179" t="s">
        <v>168</v>
      </c>
      <c r="SUW22" s="179" t="s">
        <v>168</v>
      </c>
      <c r="SUX22" s="179" t="s">
        <v>168</v>
      </c>
      <c r="SUY22" s="179" t="s">
        <v>168</v>
      </c>
      <c r="SUZ22" s="179" t="s">
        <v>168</v>
      </c>
      <c r="SVA22" s="179" t="s">
        <v>168</v>
      </c>
      <c r="SVB22" s="179" t="s">
        <v>168</v>
      </c>
      <c r="SVC22" s="179" t="s">
        <v>168</v>
      </c>
      <c r="SVD22" s="179" t="s">
        <v>168</v>
      </c>
      <c r="SVE22" s="179" t="s">
        <v>168</v>
      </c>
      <c r="SVF22" s="179" t="s">
        <v>168</v>
      </c>
      <c r="SVG22" s="179" t="s">
        <v>168</v>
      </c>
      <c r="SVH22" s="179" t="s">
        <v>168</v>
      </c>
      <c r="SVI22" s="179" t="s">
        <v>168</v>
      </c>
      <c r="SVJ22" s="179" t="s">
        <v>168</v>
      </c>
      <c r="SVK22" s="179" t="s">
        <v>168</v>
      </c>
      <c r="SVL22" s="179" t="s">
        <v>168</v>
      </c>
      <c r="SVM22" s="179" t="s">
        <v>168</v>
      </c>
      <c r="SVN22" s="179" t="s">
        <v>168</v>
      </c>
      <c r="SVO22" s="179" t="s">
        <v>168</v>
      </c>
      <c r="SVP22" s="179" t="s">
        <v>168</v>
      </c>
      <c r="SVQ22" s="179" t="s">
        <v>168</v>
      </c>
      <c r="SVR22" s="179" t="s">
        <v>168</v>
      </c>
      <c r="SVS22" s="179" t="s">
        <v>168</v>
      </c>
      <c r="SVT22" s="179" t="s">
        <v>168</v>
      </c>
      <c r="SVU22" s="179" t="s">
        <v>168</v>
      </c>
      <c r="SVV22" s="179" t="s">
        <v>168</v>
      </c>
      <c r="SVW22" s="179" t="s">
        <v>168</v>
      </c>
      <c r="SVX22" s="179" t="s">
        <v>168</v>
      </c>
      <c r="SVY22" s="179" t="s">
        <v>168</v>
      </c>
      <c r="SVZ22" s="179" t="s">
        <v>168</v>
      </c>
      <c r="SWA22" s="179" t="s">
        <v>168</v>
      </c>
      <c r="SWB22" s="179" t="s">
        <v>168</v>
      </c>
      <c r="SWC22" s="179" t="s">
        <v>168</v>
      </c>
      <c r="SWD22" s="179" t="s">
        <v>168</v>
      </c>
      <c r="SWE22" s="179" t="s">
        <v>168</v>
      </c>
      <c r="SWF22" s="179" t="s">
        <v>168</v>
      </c>
      <c r="SWG22" s="179" t="s">
        <v>168</v>
      </c>
      <c r="SWH22" s="179" t="s">
        <v>168</v>
      </c>
      <c r="SWI22" s="179" t="s">
        <v>168</v>
      </c>
      <c r="SWJ22" s="179" t="s">
        <v>168</v>
      </c>
      <c r="SWK22" s="179" t="s">
        <v>168</v>
      </c>
      <c r="SWL22" s="179" t="s">
        <v>168</v>
      </c>
      <c r="SWM22" s="179" t="s">
        <v>168</v>
      </c>
      <c r="SWN22" s="179" t="s">
        <v>168</v>
      </c>
      <c r="SWO22" s="179" t="s">
        <v>168</v>
      </c>
      <c r="SWP22" s="179" t="s">
        <v>168</v>
      </c>
      <c r="SWQ22" s="179" t="s">
        <v>168</v>
      </c>
      <c r="SWR22" s="179" t="s">
        <v>168</v>
      </c>
      <c r="SWS22" s="179" t="s">
        <v>168</v>
      </c>
      <c r="SWT22" s="179" t="s">
        <v>168</v>
      </c>
      <c r="SWU22" s="179" t="s">
        <v>168</v>
      </c>
      <c r="SWV22" s="179" t="s">
        <v>168</v>
      </c>
      <c r="SWW22" s="179" t="s">
        <v>168</v>
      </c>
      <c r="SWX22" s="179" t="s">
        <v>168</v>
      </c>
      <c r="SWY22" s="179" t="s">
        <v>168</v>
      </c>
      <c r="SWZ22" s="179" t="s">
        <v>168</v>
      </c>
      <c r="SXA22" s="179" t="s">
        <v>168</v>
      </c>
      <c r="SXB22" s="179" t="s">
        <v>168</v>
      </c>
      <c r="SXC22" s="179" t="s">
        <v>168</v>
      </c>
      <c r="SXD22" s="179" t="s">
        <v>168</v>
      </c>
      <c r="SXE22" s="179" t="s">
        <v>168</v>
      </c>
      <c r="SXF22" s="179" t="s">
        <v>168</v>
      </c>
      <c r="SXG22" s="179" t="s">
        <v>168</v>
      </c>
      <c r="SXH22" s="179" t="s">
        <v>168</v>
      </c>
      <c r="SXI22" s="179" t="s">
        <v>168</v>
      </c>
      <c r="SXJ22" s="179" t="s">
        <v>168</v>
      </c>
      <c r="SXK22" s="179" t="s">
        <v>168</v>
      </c>
      <c r="SXL22" s="179" t="s">
        <v>168</v>
      </c>
      <c r="SXM22" s="179" t="s">
        <v>168</v>
      </c>
      <c r="SXN22" s="179" t="s">
        <v>168</v>
      </c>
      <c r="SXO22" s="179" t="s">
        <v>168</v>
      </c>
      <c r="SXP22" s="179" t="s">
        <v>168</v>
      </c>
      <c r="SXQ22" s="179" t="s">
        <v>168</v>
      </c>
      <c r="SXR22" s="179" t="s">
        <v>168</v>
      </c>
      <c r="SXS22" s="179" t="s">
        <v>168</v>
      </c>
      <c r="SXT22" s="179" t="s">
        <v>168</v>
      </c>
      <c r="SXU22" s="179" t="s">
        <v>168</v>
      </c>
      <c r="SXV22" s="179" t="s">
        <v>168</v>
      </c>
      <c r="SXW22" s="179" t="s">
        <v>168</v>
      </c>
      <c r="SXX22" s="179" t="s">
        <v>168</v>
      </c>
      <c r="SXY22" s="179" t="s">
        <v>168</v>
      </c>
      <c r="SXZ22" s="179" t="s">
        <v>168</v>
      </c>
      <c r="SYA22" s="179" t="s">
        <v>168</v>
      </c>
      <c r="SYB22" s="179" t="s">
        <v>168</v>
      </c>
      <c r="SYC22" s="179" t="s">
        <v>168</v>
      </c>
      <c r="SYD22" s="179" t="s">
        <v>168</v>
      </c>
      <c r="SYE22" s="179" t="s">
        <v>168</v>
      </c>
      <c r="SYF22" s="179" t="s">
        <v>168</v>
      </c>
      <c r="SYG22" s="179" t="s">
        <v>168</v>
      </c>
      <c r="SYH22" s="179" t="s">
        <v>168</v>
      </c>
      <c r="SYI22" s="179" t="s">
        <v>168</v>
      </c>
      <c r="SYJ22" s="179" t="s">
        <v>168</v>
      </c>
      <c r="SYK22" s="179" t="s">
        <v>168</v>
      </c>
      <c r="SYL22" s="179" t="s">
        <v>168</v>
      </c>
      <c r="SYM22" s="179" t="s">
        <v>168</v>
      </c>
      <c r="SYN22" s="179" t="s">
        <v>168</v>
      </c>
      <c r="SYO22" s="179" t="s">
        <v>168</v>
      </c>
      <c r="SYP22" s="179" t="s">
        <v>168</v>
      </c>
      <c r="SYQ22" s="179" t="s">
        <v>168</v>
      </c>
      <c r="SYR22" s="179" t="s">
        <v>168</v>
      </c>
      <c r="SYS22" s="179" t="s">
        <v>168</v>
      </c>
      <c r="SYT22" s="179" t="s">
        <v>168</v>
      </c>
      <c r="SYU22" s="179" t="s">
        <v>168</v>
      </c>
      <c r="SYV22" s="179" t="s">
        <v>168</v>
      </c>
      <c r="SYW22" s="179" t="s">
        <v>168</v>
      </c>
      <c r="SYX22" s="179" t="s">
        <v>168</v>
      </c>
      <c r="SYY22" s="179" t="s">
        <v>168</v>
      </c>
      <c r="SYZ22" s="179" t="s">
        <v>168</v>
      </c>
      <c r="SZA22" s="179" t="s">
        <v>168</v>
      </c>
      <c r="SZB22" s="179" t="s">
        <v>168</v>
      </c>
      <c r="SZC22" s="179" t="s">
        <v>168</v>
      </c>
      <c r="SZD22" s="179" t="s">
        <v>168</v>
      </c>
      <c r="SZE22" s="179" t="s">
        <v>168</v>
      </c>
      <c r="SZF22" s="179" t="s">
        <v>168</v>
      </c>
      <c r="SZG22" s="179" t="s">
        <v>168</v>
      </c>
      <c r="SZH22" s="179" t="s">
        <v>168</v>
      </c>
      <c r="SZI22" s="179" t="s">
        <v>168</v>
      </c>
      <c r="SZJ22" s="179" t="s">
        <v>168</v>
      </c>
      <c r="SZK22" s="179" t="s">
        <v>168</v>
      </c>
      <c r="SZL22" s="179" t="s">
        <v>168</v>
      </c>
      <c r="SZM22" s="179" t="s">
        <v>168</v>
      </c>
      <c r="SZN22" s="179" t="s">
        <v>168</v>
      </c>
      <c r="SZO22" s="179" t="s">
        <v>168</v>
      </c>
      <c r="SZP22" s="179" t="s">
        <v>168</v>
      </c>
      <c r="SZQ22" s="179" t="s">
        <v>168</v>
      </c>
      <c r="SZR22" s="179" t="s">
        <v>168</v>
      </c>
      <c r="SZS22" s="179" t="s">
        <v>168</v>
      </c>
      <c r="SZT22" s="179" t="s">
        <v>168</v>
      </c>
      <c r="SZU22" s="179" t="s">
        <v>168</v>
      </c>
      <c r="SZV22" s="179" t="s">
        <v>168</v>
      </c>
      <c r="SZW22" s="179" t="s">
        <v>168</v>
      </c>
      <c r="SZX22" s="179" t="s">
        <v>168</v>
      </c>
      <c r="SZY22" s="179" t="s">
        <v>168</v>
      </c>
      <c r="SZZ22" s="179" t="s">
        <v>168</v>
      </c>
      <c r="TAA22" s="179" t="s">
        <v>168</v>
      </c>
      <c r="TAB22" s="179" t="s">
        <v>168</v>
      </c>
      <c r="TAC22" s="179" t="s">
        <v>168</v>
      </c>
      <c r="TAD22" s="179" t="s">
        <v>168</v>
      </c>
      <c r="TAE22" s="179" t="s">
        <v>168</v>
      </c>
      <c r="TAF22" s="179" t="s">
        <v>168</v>
      </c>
      <c r="TAG22" s="179" t="s">
        <v>168</v>
      </c>
      <c r="TAH22" s="179" t="s">
        <v>168</v>
      </c>
      <c r="TAI22" s="179" t="s">
        <v>168</v>
      </c>
      <c r="TAJ22" s="179" t="s">
        <v>168</v>
      </c>
      <c r="TAK22" s="179" t="s">
        <v>168</v>
      </c>
      <c r="TAL22" s="179" t="s">
        <v>168</v>
      </c>
      <c r="TAM22" s="179" t="s">
        <v>168</v>
      </c>
      <c r="TAN22" s="179" t="s">
        <v>168</v>
      </c>
      <c r="TAO22" s="179" t="s">
        <v>168</v>
      </c>
      <c r="TAP22" s="179" t="s">
        <v>168</v>
      </c>
      <c r="TAQ22" s="179" t="s">
        <v>168</v>
      </c>
      <c r="TAR22" s="179" t="s">
        <v>168</v>
      </c>
      <c r="TAS22" s="179" t="s">
        <v>168</v>
      </c>
      <c r="TAT22" s="179" t="s">
        <v>168</v>
      </c>
      <c r="TAU22" s="179" t="s">
        <v>168</v>
      </c>
      <c r="TAV22" s="179" t="s">
        <v>168</v>
      </c>
      <c r="TAW22" s="179" t="s">
        <v>168</v>
      </c>
      <c r="TAX22" s="179" t="s">
        <v>168</v>
      </c>
      <c r="TAY22" s="179" t="s">
        <v>168</v>
      </c>
      <c r="TAZ22" s="179" t="s">
        <v>168</v>
      </c>
      <c r="TBA22" s="179" t="s">
        <v>168</v>
      </c>
      <c r="TBB22" s="179" t="s">
        <v>168</v>
      </c>
      <c r="TBC22" s="179" t="s">
        <v>168</v>
      </c>
      <c r="TBD22" s="179" t="s">
        <v>168</v>
      </c>
      <c r="TBE22" s="179" t="s">
        <v>168</v>
      </c>
      <c r="TBF22" s="179" t="s">
        <v>168</v>
      </c>
      <c r="TBG22" s="179" t="s">
        <v>168</v>
      </c>
      <c r="TBH22" s="179" t="s">
        <v>168</v>
      </c>
      <c r="TBI22" s="179" t="s">
        <v>168</v>
      </c>
      <c r="TBJ22" s="179" t="s">
        <v>168</v>
      </c>
      <c r="TBK22" s="179" t="s">
        <v>168</v>
      </c>
      <c r="TBL22" s="179" t="s">
        <v>168</v>
      </c>
      <c r="TBM22" s="179" t="s">
        <v>168</v>
      </c>
      <c r="TBN22" s="179" t="s">
        <v>168</v>
      </c>
      <c r="TBO22" s="179" t="s">
        <v>168</v>
      </c>
      <c r="TBP22" s="179" t="s">
        <v>168</v>
      </c>
      <c r="TBQ22" s="179" t="s">
        <v>168</v>
      </c>
      <c r="TBR22" s="179" t="s">
        <v>168</v>
      </c>
      <c r="TBS22" s="179" t="s">
        <v>168</v>
      </c>
      <c r="TBT22" s="179" t="s">
        <v>168</v>
      </c>
      <c r="TBU22" s="179" t="s">
        <v>168</v>
      </c>
      <c r="TBV22" s="179" t="s">
        <v>168</v>
      </c>
      <c r="TBW22" s="179" t="s">
        <v>168</v>
      </c>
      <c r="TBX22" s="179" t="s">
        <v>168</v>
      </c>
      <c r="TBY22" s="179" t="s">
        <v>168</v>
      </c>
      <c r="TBZ22" s="179" t="s">
        <v>168</v>
      </c>
      <c r="TCA22" s="179" t="s">
        <v>168</v>
      </c>
      <c r="TCB22" s="179" t="s">
        <v>168</v>
      </c>
      <c r="TCC22" s="179" t="s">
        <v>168</v>
      </c>
      <c r="TCD22" s="179" t="s">
        <v>168</v>
      </c>
      <c r="TCE22" s="179" t="s">
        <v>168</v>
      </c>
      <c r="TCF22" s="179" t="s">
        <v>168</v>
      </c>
      <c r="TCG22" s="179" t="s">
        <v>168</v>
      </c>
      <c r="TCH22" s="179" t="s">
        <v>168</v>
      </c>
      <c r="TCI22" s="179" t="s">
        <v>168</v>
      </c>
      <c r="TCJ22" s="179" t="s">
        <v>168</v>
      </c>
      <c r="TCK22" s="179" t="s">
        <v>168</v>
      </c>
      <c r="TCL22" s="179" t="s">
        <v>168</v>
      </c>
      <c r="TCM22" s="179" t="s">
        <v>168</v>
      </c>
      <c r="TCN22" s="179" t="s">
        <v>168</v>
      </c>
      <c r="TCO22" s="179" t="s">
        <v>168</v>
      </c>
      <c r="TCP22" s="179" t="s">
        <v>168</v>
      </c>
      <c r="TCQ22" s="179" t="s">
        <v>168</v>
      </c>
      <c r="TCR22" s="179" t="s">
        <v>168</v>
      </c>
      <c r="TCS22" s="179" t="s">
        <v>168</v>
      </c>
      <c r="TCT22" s="179" t="s">
        <v>168</v>
      </c>
      <c r="TCU22" s="179" t="s">
        <v>168</v>
      </c>
      <c r="TCV22" s="179" t="s">
        <v>168</v>
      </c>
      <c r="TCW22" s="179" t="s">
        <v>168</v>
      </c>
      <c r="TCX22" s="179" t="s">
        <v>168</v>
      </c>
      <c r="TCY22" s="179" t="s">
        <v>168</v>
      </c>
      <c r="TCZ22" s="179" t="s">
        <v>168</v>
      </c>
      <c r="TDA22" s="179" t="s">
        <v>168</v>
      </c>
      <c r="TDB22" s="179" t="s">
        <v>168</v>
      </c>
      <c r="TDC22" s="179" t="s">
        <v>168</v>
      </c>
      <c r="TDD22" s="179" t="s">
        <v>168</v>
      </c>
      <c r="TDE22" s="179" t="s">
        <v>168</v>
      </c>
      <c r="TDF22" s="179" t="s">
        <v>168</v>
      </c>
      <c r="TDG22" s="179" t="s">
        <v>168</v>
      </c>
      <c r="TDH22" s="179" t="s">
        <v>168</v>
      </c>
      <c r="TDI22" s="179" t="s">
        <v>168</v>
      </c>
      <c r="TDJ22" s="179" t="s">
        <v>168</v>
      </c>
      <c r="TDK22" s="179" t="s">
        <v>168</v>
      </c>
      <c r="TDL22" s="179" t="s">
        <v>168</v>
      </c>
      <c r="TDM22" s="179" t="s">
        <v>168</v>
      </c>
      <c r="TDN22" s="179" t="s">
        <v>168</v>
      </c>
      <c r="TDO22" s="179" t="s">
        <v>168</v>
      </c>
      <c r="TDP22" s="179" t="s">
        <v>168</v>
      </c>
      <c r="TDQ22" s="179" t="s">
        <v>168</v>
      </c>
      <c r="TDR22" s="179" t="s">
        <v>168</v>
      </c>
      <c r="TDS22" s="179" t="s">
        <v>168</v>
      </c>
      <c r="TDT22" s="179" t="s">
        <v>168</v>
      </c>
      <c r="TDU22" s="179" t="s">
        <v>168</v>
      </c>
      <c r="TDV22" s="179" t="s">
        <v>168</v>
      </c>
      <c r="TDW22" s="179" t="s">
        <v>168</v>
      </c>
      <c r="TDX22" s="179" t="s">
        <v>168</v>
      </c>
      <c r="TDY22" s="179" t="s">
        <v>168</v>
      </c>
      <c r="TDZ22" s="179" t="s">
        <v>168</v>
      </c>
      <c r="TEA22" s="179" t="s">
        <v>168</v>
      </c>
      <c r="TEB22" s="179" t="s">
        <v>168</v>
      </c>
      <c r="TEC22" s="179" t="s">
        <v>168</v>
      </c>
      <c r="TED22" s="179" t="s">
        <v>168</v>
      </c>
      <c r="TEE22" s="179" t="s">
        <v>168</v>
      </c>
      <c r="TEF22" s="179" t="s">
        <v>168</v>
      </c>
      <c r="TEG22" s="179" t="s">
        <v>168</v>
      </c>
      <c r="TEH22" s="179" t="s">
        <v>168</v>
      </c>
      <c r="TEI22" s="179" t="s">
        <v>168</v>
      </c>
      <c r="TEJ22" s="179" t="s">
        <v>168</v>
      </c>
      <c r="TEK22" s="179" t="s">
        <v>168</v>
      </c>
      <c r="TEL22" s="179" t="s">
        <v>168</v>
      </c>
      <c r="TEM22" s="179" t="s">
        <v>168</v>
      </c>
      <c r="TEN22" s="179" t="s">
        <v>168</v>
      </c>
      <c r="TEO22" s="179" t="s">
        <v>168</v>
      </c>
      <c r="TEP22" s="179" t="s">
        <v>168</v>
      </c>
      <c r="TEQ22" s="179" t="s">
        <v>168</v>
      </c>
      <c r="TER22" s="179" t="s">
        <v>168</v>
      </c>
      <c r="TES22" s="179" t="s">
        <v>168</v>
      </c>
      <c r="TET22" s="179" t="s">
        <v>168</v>
      </c>
      <c r="TEU22" s="179" t="s">
        <v>168</v>
      </c>
      <c r="TEV22" s="179" t="s">
        <v>168</v>
      </c>
      <c r="TEW22" s="179" t="s">
        <v>168</v>
      </c>
      <c r="TEX22" s="179" t="s">
        <v>168</v>
      </c>
      <c r="TEY22" s="179" t="s">
        <v>168</v>
      </c>
      <c r="TEZ22" s="179" t="s">
        <v>168</v>
      </c>
      <c r="TFA22" s="179" t="s">
        <v>168</v>
      </c>
      <c r="TFB22" s="179" t="s">
        <v>168</v>
      </c>
      <c r="TFC22" s="179" t="s">
        <v>168</v>
      </c>
      <c r="TFD22" s="179" t="s">
        <v>168</v>
      </c>
      <c r="TFE22" s="179" t="s">
        <v>168</v>
      </c>
      <c r="TFF22" s="179" t="s">
        <v>168</v>
      </c>
      <c r="TFG22" s="179" t="s">
        <v>168</v>
      </c>
      <c r="TFH22" s="179" t="s">
        <v>168</v>
      </c>
      <c r="TFI22" s="179" t="s">
        <v>168</v>
      </c>
      <c r="TFJ22" s="179" t="s">
        <v>168</v>
      </c>
      <c r="TFK22" s="179" t="s">
        <v>168</v>
      </c>
      <c r="TFL22" s="179" t="s">
        <v>168</v>
      </c>
      <c r="TFM22" s="179" t="s">
        <v>168</v>
      </c>
      <c r="TFN22" s="179" t="s">
        <v>168</v>
      </c>
      <c r="TFO22" s="179" t="s">
        <v>168</v>
      </c>
      <c r="TFP22" s="179" t="s">
        <v>168</v>
      </c>
      <c r="TFQ22" s="179" t="s">
        <v>168</v>
      </c>
      <c r="TFR22" s="179" t="s">
        <v>168</v>
      </c>
      <c r="TFS22" s="179" t="s">
        <v>168</v>
      </c>
      <c r="TFT22" s="179" t="s">
        <v>168</v>
      </c>
      <c r="TFU22" s="179" t="s">
        <v>168</v>
      </c>
      <c r="TFV22" s="179" t="s">
        <v>168</v>
      </c>
      <c r="TFW22" s="179" t="s">
        <v>168</v>
      </c>
      <c r="TFX22" s="179" t="s">
        <v>168</v>
      </c>
      <c r="TFY22" s="179" t="s">
        <v>168</v>
      </c>
      <c r="TFZ22" s="179" t="s">
        <v>168</v>
      </c>
      <c r="TGA22" s="179" t="s">
        <v>168</v>
      </c>
      <c r="TGB22" s="179" t="s">
        <v>168</v>
      </c>
      <c r="TGC22" s="179" t="s">
        <v>168</v>
      </c>
      <c r="TGD22" s="179" t="s">
        <v>168</v>
      </c>
      <c r="TGE22" s="179" t="s">
        <v>168</v>
      </c>
      <c r="TGF22" s="179" t="s">
        <v>168</v>
      </c>
      <c r="TGG22" s="179" t="s">
        <v>168</v>
      </c>
      <c r="TGH22" s="179" t="s">
        <v>168</v>
      </c>
      <c r="TGI22" s="179" t="s">
        <v>168</v>
      </c>
      <c r="TGJ22" s="179" t="s">
        <v>168</v>
      </c>
      <c r="TGK22" s="179" t="s">
        <v>168</v>
      </c>
      <c r="TGL22" s="179" t="s">
        <v>168</v>
      </c>
      <c r="TGM22" s="179" t="s">
        <v>168</v>
      </c>
      <c r="TGN22" s="179" t="s">
        <v>168</v>
      </c>
      <c r="TGO22" s="179" t="s">
        <v>168</v>
      </c>
      <c r="TGP22" s="179" t="s">
        <v>168</v>
      </c>
      <c r="TGQ22" s="179" t="s">
        <v>168</v>
      </c>
      <c r="TGR22" s="179" t="s">
        <v>168</v>
      </c>
      <c r="TGS22" s="179" t="s">
        <v>168</v>
      </c>
      <c r="TGT22" s="179" t="s">
        <v>168</v>
      </c>
      <c r="TGU22" s="179" t="s">
        <v>168</v>
      </c>
      <c r="TGV22" s="179" t="s">
        <v>168</v>
      </c>
      <c r="TGW22" s="179" t="s">
        <v>168</v>
      </c>
      <c r="TGX22" s="179" t="s">
        <v>168</v>
      </c>
      <c r="TGY22" s="179" t="s">
        <v>168</v>
      </c>
      <c r="TGZ22" s="179" t="s">
        <v>168</v>
      </c>
      <c r="THA22" s="179" t="s">
        <v>168</v>
      </c>
      <c r="THB22" s="179" t="s">
        <v>168</v>
      </c>
      <c r="THC22" s="179" t="s">
        <v>168</v>
      </c>
      <c r="THD22" s="179" t="s">
        <v>168</v>
      </c>
      <c r="THE22" s="179" t="s">
        <v>168</v>
      </c>
      <c r="THF22" s="179" t="s">
        <v>168</v>
      </c>
      <c r="THG22" s="179" t="s">
        <v>168</v>
      </c>
      <c r="THH22" s="179" t="s">
        <v>168</v>
      </c>
      <c r="THI22" s="179" t="s">
        <v>168</v>
      </c>
      <c r="THJ22" s="179" t="s">
        <v>168</v>
      </c>
      <c r="THK22" s="179" t="s">
        <v>168</v>
      </c>
      <c r="THL22" s="179" t="s">
        <v>168</v>
      </c>
      <c r="THM22" s="179" t="s">
        <v>168</v>
      </c>
      <c r="THN22" s="179" t="s">
        <v>168</v>
      </c>
      <c r="THO22" s="179" t="s">
        <v>168</v>
      </c>
      <c r="THP22" s="179" t="s">
        <v>168</v>
      </c>
      <c r="THQ22" s="179" t="s">
        <v>168</v>
      </c>
      <c r="THR22" s="179" t="s">
        <v>168</v>
      </c>
      <c r="THS22" s="179" t="s">
        <v>168</v>
      </c>
      <c r="THT22" s="179" t="s">
        <v>168</v>
      </c>
      <c r="THU22" s="179" t="s">
        <v>168</v>
      </c>
      <c r="THV22" s="179" t="s">
        <v>168</v>
      </c>
      <c r="THW22" s="179" t="s">
        <v>168</v>
      </c>
      <c r="THX22" s="179" t="s">
        <v>168</v>
      </c>
      <c r="THY22" s="179" t="s">
        <v>168</v>
      </c>
      <c r="THZ22" s="179" t="s">
        <v>168</v>
      </c>
      <c r="TIA22" s="179" t="s">
        <v>168</v>
      </c>
      <c r="TIB22" s="179" t="s">
        <v>168</v>
      </c>
      <c r="TIC22" s="179" t="s">
        <v>168</v>
      </c>
      <c r="TID22" s="179" t="s">
        <v>168</v>
      </c>
      <c r="TIE22" s="179" t="s">
        <v>168</v>
      </c>
      <c r="TIF22" s="179" t="s">
        <v>168</v>
      </c>
      <c r="TIG22" s="179" t="s">
        <v>168</v>
      </c>
      <c r="TIH22" s="179" t="s">
        <v>168</v>
      </c>
      <c r="TII22" s="179" t="s">
        <v>168</v>
      </c>
      <c r="TIJ22" s="179" t="s">
        <v>168</v>
      </c>
      <c r="TIK22" s="179" t="s">
        <v>168</v>
      </c>
      <c r="TIL22" s="179" t="s">
        <v>168</v>
      </c>
      <c r="TIM22" s="179" t="s">
        <v>168</v>
      </c>
      <c r="TIN22" s="179" t="s">
        <v>168</v>
      </c>
      <c r="TIO22" s="179" t="s">
        <v>168</v>
      </c>
      <c r="TIP22" s="179" t="s">
        <v>168</v>
      </c>
      <c r="TIQ22" s="179" t="s">
        <v>168</v>
      </c>
      <c r="TIR22" s="179" t="s">
        <v>168</v>
      </c>
      <c r="TIS22" s="179" t="s">
        <v>168</v>
      </c>
      <c r="TIT22" s="179" t="s">
        <v>168</v>
      </c>
      <c r="TIU22" s="179" t="s">
        <v>168</v>
      </c>
      <c r="TIV22" s="179" t="s">
        <v>168</v>
      </c>
      <c r="TIW22" s="179" t="s">
        <v>168</v>
      </c>
      <c r="TIX22" s="179" t="s">
        <v>168</v>
      </c>
      <c r="TIY22" s="179" t="s">
        <v>168</v>
      </c>
      <c r="TIZ22" s="179" t="s">
        <v>168</v>
      </c>
      <c r="TJA22" s="179" t="s">
        <v>168</v>
      </c>
      <c r="TJB22" s="179" t="s">
        <v>168</v>
      </c>
      <c r="TJC22" s="179" t="s">
        <v>168</v>
      </c>
      <c r="TJD22" s="179" t="s">
        <v>168</v>
      </c>
      <c r="TJE22" s="179" t="s">
        <v>168</v>
      </c>
      <c r="TJF22" s="179" t="s">
        <v>168</v>
      </c>
      <c r="TJG22" s="179" t="s">
        <v>168</v>
      </c>
      <c r="TJH22" s="179" t="s">
        <v>168</v>
      </c>
      <c r="TJI22" s="179" t="s">
        <v>168</v>
      </c>
      <c r="TJJ22" s="179" t="s">
        <v>168</v>
      </c>
      <c r="TJK22" s="179" t="s">
        <v>168</v>
      </c>
      <c r="TJL22" s="179" t="s">
        <v>168</v>
      </c>
      <c r="TJM22" s="179" t="s">
        <v>168</v>
      </c>
      <c r="TJN22" s="179" t="s">
        <v>168</v>
      </c>
      <c r="TJO22" s="179" t="s">
        <v>168</v>
      </c>
      <c r="TJP22" s="179" t="s">
        <v>168</v>
      </c>
      <c r="TJQ22" s="179" t="s">
        <v>168</v>
      </c>
      <c r="TJR22" s="179" t="s">
        <v>168</v>
      </c>
      <c r="TJS22" s="179" t="s">
        <v>168</v>
      </c>
      <c r="TJT22" s="179" t="s">
        <v>168</v>
      </c>
      <c r="TJU22" s="179" t="s">
        <v>168</v>
      </c>
      <c r="TJV22" s="179" t="s">
        <v>168</v>
      </c>
      <c r="TJW22" s="179" t="s">
        <v>168</v>
      </c>
      <c r="TJX22" s="179" t="s">
        <v>168</v>
      </c>
      <c r="TJY22" s="179" t="s">
        <v>168</v>
      </c>
      <c r="TJZ22" s="179" t="s">
        <v>168</v>
      </c>
      <c r="TKA22" s="179" t="s">
        <v>168</v>
      </c>
      <c r="TKB22" s="179" t="s">
        <v>168</v>
      </c>
      <c r="TKC22" s="179" t="s">
        <v>168</v>
      </c>
      <c r="TKD22" s="179" t="s">
        <v>168</v>
      </c>
      <c r="TKE22" s="179" t="s">
        <v>168</v>
      </c>
      <c r="TKF22" s="179" t="s">
        <v>168</v>
      </c>
      <c r="TKG22" s="179" t="s">
        <v>168</v>
      </c>
      <c r="TKH22" s="179" t="s">
        <v>168</v>
      </c>
      <c r="TKI22" s="179" t="s">
        <v>168</v>
      </c>
      <c r="TKJ22" s="179" t="s">
        <v>168</v>
      </c>
      <c r="TKK22" s="179" t="s">
        <v>168</v>
      </c>
      <c r="TKL22" s="179" t="s">
        <v>168</v>
      </c>
      <c r="TKM22" s="179" t="s">
        <v>168</v>
      </c>
      <c r="TKN22" s="179" t="s">
        <v>168</v>
      </c>
      <c r="TKO22" s="179" t="s">
        <v>168</v>
      </c>
      <c r="TKP22" s="179" t="s">
        <v>168</v>
      </c>
      <c r="TKQ22" s="179" t="s">
        <v>168</v>
      </c>
      <c r="TKR22" s="179" t="s">
        <v>168</v>
      </c>
      <c r="TKS22" s="179" t="s">
        <v>168</v>
      </c>
      <c r="TKT22" s="179" t="s">
        <v>168</v>
      </c>
      <c r="TKU22" s="179" t="s">
        <v>168</v>
      </c>
      <c r="TKV22" s="179" t="s">
        <v>168</v>
      </c>
      <c r="TKW22" s="179" t="s">
        <v>168</v>
      </c>
      <c r="TKX22" s="179" t="s">
        <v>168</v>
      </c>
      <c r="TKY22" s="179" t="s">
        <v>168</v>
      </c>
      <c r="TKZ22" s="179" t="s">
        <v>168</v>
      </c>
      <c r="TLA22" s="179" t="s">
        <v>168</v>
      </c>
      <c r="TLB22" s="179" t="s">
        <v>168</v>
      </c>
      <c r="TLC22" s="179" t="s">
        <v>168</v>
      </c>
      <c r="TLD22" s="179" t="s">
        <v>168</v>
      </c>
      <c r="TLE22" s="179" t="s">
        <v>168</v>
      </c>
      <c r="TLF22" s="179" t="s">
        <v>168</v>
      </c>
      <c r="TLG22" s="179" t="s">
        <v>168</v>
      </c>
      <c r="TLH22" s="179" t="s">
        <v>168</v>
      </c>
      <c r="TLI22" s="179" t="s">
        <v>168</v>
      </c>
      <c r="TLJ22" s="179" t="s">
        <v>168</v>
      </c>
      <c r="TLK22" s="179" t="s">
        <v>168</v>
      </c>
      <c r="TLL22" s="179" t="s">
        <v>168</v>
      </c>
      <c r="TLM22" s="179" t="s">
        <v>168</v>
      </c>
      <c r="TLN22" s="179" t="s">
        <v>168</v>
      </c>
      <c r="TLO22" s="179" t="s">
        <v>168</v>
      </c>
      <c r="TLP22" s="179" t="s">
        <v>168</v>
      </c>
      <c r="TLQ22" s="179" t="s">
        <v>168</v>
      </c>
      <c r="TLR22" s="179" t="s">
        <v>168</v>
      </c>
      <c r="TLS22" s="179" t="s">
        <v>168</v>
      </c>
      <c r="TLT22" s="179" t="s">
        <v>168</v>
      </c>
      <c r="TLU22" s="179" t="s">
        <v>168</v>
      </c>
      <c r="TLV22" s="179" t="s">
        <v>168</v>
      </c>
      <c r="TLW22" s="179" t="s">
        <v>168</v>
      </c>
      <c r="TLX22" s="179" t="s">
        <v>168</v>
      </c>
      <c r="TLY22" s="179" t="s">
        <v>168</v>
      </c>
      <c r="TLZ22" s="179" t="s">
        <v>168</v>
      </c>
      <c r="TMA22" s="179" t="s">
        <v>168</v>
      </c>
      <c r="TMB22" s="179" t="s">
        <v>168</v>
      </c>
      <c r="TMC22" s="179" t="s">
        <v>168</v>
      </c>
      <c r="TMD22" s="179" t="s">
        <v>168</v>
      </c>
      <c r="TME22" s="179" t="s">
        <v>168</v>
      </c>
      <c r="TMF22" s="179" t="s">
        <v>168</v>
      </c>
      <c r="TMG22" s="179" t="s">
        <v>168</v>
      </c>
      <c r="TMH22" s="179" t="s">
        <v>168</v>
      </c>
      <c r="TMI22" s="179" t="s">
        <v>168</v>
      </c>
      <c r="TMJ22" s="179" t="s">
        <v>168</v>
      </c>
      <c r="TMK22" s="179" t="s">
        <v>168</v>
      </c>
      <c r="TML22" s="179" t="s">
        <v>168</v>
      </c>
      <c r="TMM22" s="179" t="s">
        <v>168</v>
      </c>
      <c r="TMN22" s="179" t="s">
        <v>168</v>
      </c>
      <c r="TMO22" s="179" t="s">
        <v>168</v>
      </c>
      <c r="TMP22" s="179" t="s">
        <v>168</v>
      </c>
      <c r="TMQ22" s="179" t="s">
        <v>168</v>
      </c>
      <c r="TMR22" s="179" t="s">
        <v>168</v>
      </c>
      <c r="TMS22" s="179" t="s">
        <v>168</v>
      </c>
      <c r="TMT22" s="179" t="s">
        <v>168</v>
      </c>
      <c r="TMU22" s="179" t="s">
        <v>168</v>
      </c>
      <c r="TMV22" s="179" t="s">
        <v>168</v>
      </c>
      <c r="TMW22" s="179" t="s">
        <v>168</v>
      </c>
      <c r="TMX22" s="179" t="s">
        <v>168</v>
      </c>
      <c r="TMY22" s="179" t="s">
        <v>168</v>
      </c>
      <c r="TMZ22" s="179" t="s">
        <v>168</v>
      </c>
      <c r="TNA22" s="179" t="s">
        <v>168</v>
      </c>
      <c r="TNB22" s="179" t="s">
        <v>168</v>
      </c>
      <c r="TNC22" s="179" t="s">
        <v>168</v>
      </c>
      <c r="TND22" s="179" t="s">
        <v>168</v>
      </c>
      <c r="TNE22" s="179" t="s">
        <v>168</v>
      </c>
      <c r="TNF22" s="179" t="s">
        <v>168</v>
      </c>
      <c r="TNG22" s="179" t="s">
        <v>168</v>
      </c>
      <c r="TNH22" s="179" t="s">
        <v>168</v>
      </c>
      <c r="TNI22" s="179" t="s">
        <v>168</v>
      </c>
      <c r="TNJ22" s="179" t="s">
        <v>168</v>
      </c>
      <c r="TNK22" s="179" t="s">
        <v>168</v>
      </c>
      <c r="TNL22" s="179" t="s">
        <v>168</v>
      </c>
      <c r="TNM22" s="179" t="s">
        <v>168</v>
      </c>
      <c r="TNN22" s="179" t="s">
        <v>168</v>
      </c>
      <c r="TNO22" s="179" t="s">
        <v>168</v>
      </c>
      <c r="TNP22" s="179" t="s">
        <v>168</v>
      </c>
      <c r="TNQ22" s="179" t="s">
        <v>168</v>
      </c>
      <c r="TNR22" s="179" t="s">
        <v>168</v>
      </c>
      <c r="TNS22" s="179" t="s">
        <v>168</v>
      </c>
      <c r="TNT22" s="179" t="s">
        <v>168</v>
      </c>
      <c r="TNU22" s="179" t="s">
        <v>168</v>
      </c>
      <c r="TNV22" s="179" t="s">
        <v>168</v>
      </c>
      <c r="TNW22" s="179" t="s">
        <v>168</v>
      </c>
      <c r="TNX22" s="179" t="s">
        <v>168</v>
      </c>
      <c r="TNY22" s="179" t="s">
        <v>168</v>
      </c>
      <c r="TNZ22" s="179" t="s">
        <v>168</v>
      </c>
      <c r="TOA22" s="179" t="s">
        <v>168</v>
      </c>
      <c r="TOB22" s="179" t="s">
        <v>168</v>
      </c>
      <c r="TOC22" s="179" t="s">
        <v>168</v>
      </c>
      <c r="TOD22" s="179" t="s">
        <v>168</v>
      </c>
      <c r="TOE22" s="179" t="s">
        <v>168</v>
      </c>
      <c r="TOF22" s="179" t="s">
        <v>168</v>
      </c>
      <c r="TOG22" s="179" t="s">
        <v>168</v>
      </c>
      <c r="TOH22" s="179" t="s">
        <v>168</v>
      </c>
      <c r="TOI22" s="179" t="s">
        <v>168</v>
      </c>
      <c r="TOJ22" s="179" t="s">
        <v>168</v>
      </c>
      <c r="TOK22" s="179" t="s">
        <v>168</v>
      </c>
      <c r="TOL22" s="179" t="s">
        <v>168</v>
      </c>
      <c r="TOM22" s="179" t="s">
        <v>168</v>
      </c>
      <c r="TON22" s="179" t="s">
        <v>168</v>
      </c>
      <c r="TOO22" s="179" t="s">
        <v>168</v>
      </c>
      <c r="TOP22" s="179" t="s">
        <v>168</v>
      </c>
      <c r="TOQ22" s="179" t="s">
        <v>168</v>
      </c>
      <c r="TOR22" s="179" t="s">
        <v>168</v>
      </c>
      <c r="TOS22" s="179" t="s">
        <v>168</v>
      </c>
      <c r="TOT22" s="179" t="s">
        <v>168</v>
      </c>
      <c r="TOU22" s="179" t="s">
        <v>168</v>
      </c>
      <c r="TOV22" s="179" t="s">
        <v>168</v>
      </c>
      <c r="TOW22" s="179" t="s">
        <v>168</v>
      </c>
      <c r="TOX22" s="179" t="s">
        <v>168</v>
      </c>
      <c r="TOY22" s="179" t="s">
        <v>168</v>
      </c>
      <c r="TOZ22" s="179" t="s">
        <v>168</v>
      </c>
      <c r="TPA22" s="179" t="s">
        <v>168</v>
      </c>
      <c r="TPB22" s="179" t="s">
        <v>168</v>
      </c>
      <c r="TPC22" s="179" t="s">
        <v>168</v>
      </c>
      <c r="TPD22" s="179" t="s">
        <v>168</v>
      </c>
      <c r="TPE22" s="179" t="s">
        <v>168</v>
      </c>
      <c r="TPF22" s="179" t="s">
        <v>168</v>
      </c>
      <c r="TPG22" s="179" t="s">
        <v>168</v>
      </c>
      <c r="TPH22" s="179" t="s">
        <v>168</v>
      </c>
      <c r="TPI22" s="179" t="s">
        <v>168</v>
      </c>
      <c r="TPJ22" s="179" t="s">
        <v>168</v>
      </c>
      <c r="TPK22" s="179" t="s">
        <v>168</v>
      </c>
      <c r="TPL22" s="179" t="s">
        <v>168</v>
      </c>
      <c r="TPM22" s="179" t="s">
        <v>168</v>
      </c>
      <c r="TPN22" s="179" t="s">
        <v>168</v>
      </c>
      <c r="TPO22" s="179" t="s">
        <v>168</v>
      </c>
      <c r="TPP22" s="179" t="s">
        <v>168</v>
      </c>
      <c r="TPQ22" s="179" t="s">
        <v>168</v>
      </c>
      <c r="TPR22" s="179" t="s">
        <v>168</v>
      </c>
      <c r="TPS22" s="179" t="s">
        <v>168</v>
      </c>
      <c r="TPT22" s="179" t="s">
        <v>168</v>
      </c>
      <c r="TPU22" s="179" t="s">
        <v>168</v>
      </c>
      <c r="TPV22" s="179" t="s">
        <v>168</v>
      </c>
      <c r="TPW22" s="179" t="s">
        <v>168</v>
      </c>
      <c r="TPX22" s="179" t="s">
        <v>168</v>
      </c>
      <c r="TPY22" s="179" t="s">
        <v>168</v>
      </c>
      <c r="TPZ22" s="179" t="s">
        <v>168</v>
      </c>
      <c r="TQA22" s="179" t="s">
        <v>168</v>
      </c>
      <c r="TQB22" s="179" t="s">
        <v>168</v>
      </c>
      <c r="TQC22" s="179" t="s">
        <v>168</v>
      </c>
      <c r="TQD22" s="179" t="s">
        <v>168</v>
      </c>
      <c r="TQE22" s="179" t="s">
        <v>168</v>
      </c>
      <c r="TQF22" s="179" t="s">
        <v>168</v>
      </c>
      <c r="TQG22" s="179" t="s">
        <v>168</v>
      </c>
      <c r="TQH22" s="179" t="s">
        <v>168</v>
      </c>
      <c r="TQI22" s="179" t="s">
        <v>168</v>
      </c>
      <c r="TQJ22" s="179" t="s">
        <v>168</v>
      </c>
      <c r="TQK22" s="179" t="s">
        <v>168</v>
      </c>
      <c r="TQL22" s="179" t="s">
        <v>168</v>
      </c>
      <c r="TQM22" s="179" t="s">
        <v>168</v>
      </c>
      <c r="TQN22" s="179" t="s">
        <v>168</v>
      </c>
      <c r="TQO22" s="179" t="s">
        <v>168</v>
      </c>
      <c r="TQP22" s="179" t="s">
        <v>168</v>
      </c>
      <c r="TQQ22" s="179" t="s">
        <v>168</v>
      </c>
      <c r="TQR22" s="179" t="s">
        <v>168</v>
      </c>
      <c r="TQS22" s="179" t="s">
        <v>168</v>
      </c>
      <c r="TQT22" s="179" t="s">
        <v>168</v>
      </c>
      <c r="TQU22" s="179" t="s">
        <v>168</v>
      </c>
      <c r="TQV22" s="179" t="s">
        <v>168</v>
      </c>
      <c r="TQW22" s="179" t="s">
        <v>168</v>
      </c>
      <c r="TQX22" s="179" t="s">
        <v>168</v>
      </c>
      <c r="TQY22" s="179" t="s">
        <v>168</v>
      </c>
      <c r="TQZ22" s="179" t="s">
        <v>168</v>
      </c>
      <c r="TRA22" s="179" t="s">
        <v>168</v>
      </c>
      <c r="TRB22" s="179" t="s">
        <v>168</v>
      </c>
      <c r="TRC22" s="179" t="s">
        <v>168</v>
      </c>
      <c r="TRD22" s="179" t="s">
        <v>168</v>
      </c>
      <c r="TRE22" s="179" t="s">
        <v>168</v>
      </c>
      <c r="TRF22" s="179" t="s">
        <v>168</v>
      </c>
      <c r="TRG22" s="179" t="s">
        <v>168</v>
      </c>
      <c r="TRH22" s="179" t="s">
        <v>168</v>
      </c>
      <c r="TRI22" s="179" t="s">
        <v>168</v>
      </c>
      <c r="TRJ22" s="179" t="s">
        <v>168</v>
      </c>
      <c r="TRK22" s="179" t="s">
        <v>168</v>
      </c>
      <c r="TRL22" s="179" t="s">
        <v>168</v>
      </c>
      <c r="TRM22" s="179" t="s">
        <v>168</v>
      </c>
      <c r="TRN22" s="179" t="s">
        <v>168</v>
      </c>
      <c r="TRO22" s="179" t="s">
        <v>168</v>
      </c>
      <c r="TRP22" s="179" t="s">
        <v>168</v>
      </c>
      <c r="TRQ22" s="179" t="s">
        <v>168</v>
      </c>
      <c r="TRR22" s="179" t="s">
        <v>168</v>
      </c>
      <c r="TRS22" s="179" t="s">
        <v>168</v>
      </c>
      <c r="TRT22" s="179" t="s">
        <v>168</v>
      </c>
      <c r="TRU22" s="179" t="s">
        <v>168</v>
      </c>
      <c r="TRV22" s="179" t="s">
        <v>168</v>
      </c>
      <c r="TRW22" s="179" t="s">
        <v>168</v>
      </c>
      <c r="TRX22" s="179" t="s">
        <v>168</v>
      </c>
      <c r="TRY22" s="179" t="s">
        <v>168</v>
      </c>
      <c r="TRZ22" s="179" t="s">
        <v>168</v>
      </c>
      <c r="TSA22" s="179" t="s">
        <v>168</v>
      </c>
      <c r="TSB22" s="179" t="s">
        <v>168</v>
      </c>
      <c r="TSC22" s="179" t="s">
        <v>168</v>
      </c>
      <c r="TSD22" s="179" t="s">
        <v>168</v>
      </c>
      <c r="TSE22" s="179" t="s">
        <v>168</v>
      </c>
      <c r="TSF22" s="179" t="s">
        <v>168</v>
      </c>
      <c r="TSG22" s="179" t="s">
        <v>168</v>
      </c>
      <c r="TSH22" s="179" t="s">
        <v>168</v>
      </c>
      <c r="TSI22" s="179" t="s">
        <v>168</v>
      </c>
      <c r="TSJ22" s="179" t="s">
        <v>168</v>
      </c>
      <c r="TSK22" s="179" t="s">
        <v>168</v>
      </c>
      <c r="TSL22" s="179" t="s">
        <v>168</v>
      </c>
      <c r="TSM22" s="179" t="s">
        <v>168</v>
      </c>
      <c r="TSN22" s="179" t="s">
        <v>168</v>
      </c>
      <c r="TSO22" s="179" t="s">
        <v>168</v>
      </c>
      <c r="TSP22" s="179" t="s">
        <v>168</v>
      </c>
      <c r="TSQ22" s="179" t="s">
        <v>168</v>
      </c>
      <c r="TSR22" s="179" t="s">
        <v>168</v>
      </c>
      <c r="TSS22" s="179" t="s">
        <v>168</v>
      </c>
      <c r="TST22" s="179" t="s">
        <v>168</v>
      </c>
      <c r="TSU22" s="179" t="s">
        <v>168</v>
      </c>
      <c r="TSV22" s="179" t="s">
        <v>168</v>
      </c>
      <c r="TSW22" s="179" t="s">
        <v>168</v>
      </c>
      <c r="TSX22" s="179" t="s">
        <v>168</v>
      </c>
      <c r="TSY22" s="179" t="s">
        <v>168</v>
      </c>
      <c r="TSZ22" s="179" t="s">
        <v>168</v>
      </c>
      <c r="TTA22" s="179" t="s">
        <v>168</v>
      </c>
      <c r="TTB22" s="179" t="s">
        <v>168</v>
      </c>
      <c r="TTC22" s="179" t="s">
        <v>168</v>
      </c>
      <c r="TTD22" s="179" t="s">
        <v>168</v>
      </c>
      <c r="TTE22" s="179" t="s">
        <v>168</v>
      </c>
      <c r="TTF22" s="179" t="s">
        <v>168</v>
      </c>
      <c r="TTG22" s="179" t="s">
        <v>168</v>
      </c>
      <c r="TTH22" s="179" t="s">
        <v>168</v>
      </c>
      <c r="TTI22" s="179" t="s">
        <v>168</v>
      </c>
      <c r="TTJ22" s="179" t="s">
        <v>168</v>
      </c>
      <c r="TTK22" s="179" t="s">
        <v>168</v>
      </c>
      <c r="TTL22" s="179" t="s">
        <v>168</v>
      </c>
      <c r="TTM22" s="179" t="s">
        <v>168</v>
      </c>
      <c r="TTN22" s="179" t="s">
        <v>168</v>
      </c>
      <c r="TTO22" s="179" t="s">
        <v>168</v>
      </c>
      <c r="TTP22" s="179" t="s">
        <v>168</v>
      </c>
      <c r="TTQ22" s="179" t="s">
        <v>168</v>
      </c>
      <c r="TTR22" s="179" t="s">
        <v>168</v>
      </c>
      <c r="TTS22" s="179" t="s">
        <v>168</v>
      </c>
      <c r="TTT22" s="179" t="s">
        <v>168</v>
      </c>
      <c r="TTU22" s="179" t="s">
        <v>168</v>
      </c>
      <c r="TTV22" s="179" t="s">
        <v>168</v>
      </c>
      <c r="TTW22" s="179" t="s">
        <v>168</v>
      </c>
      <c r="TTX22" s="179" t="s">
        <v>168</v>
      </c>
      <c r="TTY22" s="179" t="s">
        <v>168</v>
      </c>
      <c r="TTZ22" s="179" t="s">
        <v>168</v>
      </c>
      <c r="TUA22" s="179" t="s">
        <v>168</v>
      </c>
      <c r="TUB22" s="179" t="s">
        <v>168</v>
      </c>
      <c r="TUC22" s="179" t="s">
        <v>168</v>
      </c>
      <c r="TUD22" s="179" t="s">
        <v>168</v>
      </c>
      <c r="TUE22" s="179" t="s">
        <v>168</v>
      </c>
      <c r="TUF22" s="179" t="s">
        <v>168</v>
      </c>
      <c r="TUG22" s="179" t="s">
        <v>168</v>
      </c>
      <c r="TUH22" s="179" t="s">
        <v>168</v>
      </c>
      <c r="TUI22" s="179" t="s">
        <v>168</v>
      </c>
      <c r="TUJ22" s="179" t="s">
        <v>168</v>
      </c>
      <c r="TUK22" s="179" t="s">
        <v>168</v>
      </c>
      <c r="TUL22" s="179" t="s">
        <v>168</v>
      </c>
      <c r="TUM22" s="179" t="s">
        <v>168</v>
      </c>
      <c r="TUN22" s="179" t="s">
        <v>168</v>
      </c>
      <c r="TUO22" s="179" t="s">
        <v>168</v>
      </c>
      <c r="TUP22" s="179" t="s">
        <v>168</v>
      </c>
      <c r="TUQ22" s="179" t="s">
        <v>168</v>
      </c>
      <c r="TUR22" s="179" t="s">
        <v>168</v>
      </c>
      <c r="TUS22" s="179" t="s">
        <v>168</v>
      </c>
      <c r="TUT22" s="179" t="s">
        <v>168</v>
      </c>
      <c r="TUU22" s="179" t="s">
        <v>168</v>
      </c>
      <c r="TUV22" s="179" t="s">
        <v>168</v>
      </c>
      <c r="TUW22" s="179" t="s">
        <v>168</v>
      </c>
      <c r="TUX22" s="179" t="s">
        <v>168</v>
      </c>
      <c r="TUY22" s="179" t="s">
        <v>168</v>
      </c>
      <c r="TUZ22" s="179" t="s">
        <v>168</v>
      </c>
      <c r="TVA22" s="179" t="s">
        <v>168</v>
      </c>
      <c r="TVB22" s="179" t="s">
        <v>168</v>
      </c>
      <c r="TVC22" s="179" t="s">
        <v>168</v>
      </c>
      <c r="TVD22" s="179" t="s">
        <v>168</v>
      </c>
      <c r="TVE22" s="179" t="s">
        <v>168</v>
      </c>
      <c r="TVF22" s="179" t="s">
        <v>168</v>
      </c>
      <c r="TVG22" s="179" t="s">
        <v>168</v>
      </c>
      <c r="TVH22" s="179" t="s">
        <v>168</v>
      </c>
      <c r="TVI22" s="179" t="s">
        <v>168</v>
      </c>
      <c r="TVJ22" s="179" t="s">
        <v>168</v>
      </c>
      <c r="TVK22" s="179" t="s">
        <v>168</v>
      </c>
      <c r="TVL22" s="179" t="s">
        <v>168</v>
      </c>
      <c r="TVM22" s="179" t="s">
        <v>168</v>
      </c>
      <c r="TVN22" s="179" t="s">
        <v>168</v>
      </c>
      <c r="TVO22" s="179" t="s">
        <v>168</v>
      </c>
      <c r="TVP22" s="179" t="s">
        <v>168</v>
      </c>
      <c r="TVQ22" s="179" t="s">
        <v>168</v>
      </c>
      <c r="TVR22" s="179" t="s">
        <v>168</v>
      </c>
      <c r="TVS22" s="179" t="s">
        <v>168</v>
      </c>
      <c r="TVT22" s="179" t="s">
        <v>168</v>
      </c>
      <c r="TVU22" s="179" t="s">
        <v>168</v>
      </c>
      <c r="TVV22" s="179" t="s">
        <v>168</v>
      </c>
      <c r="TVW22" s="179" t="s">
        <v>168</v>
      </c>
      <c r="TVX22" s="179" t="s">
        <v>168</v>
      </c>
      <c r="TVY22" s="179" t="s">
        <v>168</v>
      </c>
      <c r="TVZ22" s="179" t="s">
        <v>168</v>
      </c>
      <c r="TWA22" s="179" t="s">
        <v>168</v>
      </c>
      <c r="TWB22" s="179" t="s">
        <v>168</v>
      </c>
      <c r="TWC22" s="179" t="s">
        <v>168</v>
      </c>
      <c r="TWD22" s="179" t="s">
        <v>168</v>
      </c>
      <c r="TWE22" s="179" t="s">
        <v>168</v>
      </c>
      <c r="TWF22" s="179" t="s">
        <v>168</v>
      </c>
      <c r="TWG22" s="179" t="s">
        <v>168</v>
      </c>
      <c r="TWH22" s="179" t="s">
        <v>168</v>
      </c>
      <c r="TWI22" s="179" t="s">
        <v>168</v>
      </c>
      <c r="TWJ22" s="179" t="s">
        <v>168</v>
      </c>
      <c r="TWK22" s="179" t="s">
        <v>168</v>
      </c>
      <c r="TWL22" s="179" t="s">
        <v>168</v>
      </c>
      <c r="TWM22" s="179" t="s">
        <v>168</v>
      </c>
      <c r="TWN22" s="179" t="s">
        <v>168</v>
      </c>
      <c r="TWO22" s="179" t="s">
        <v>168</v>
      </c>
      <c r="TWP22" s="179" t="s">
        <v>168</v>
      </c>
      <c r="TWQ22" s="179" t="s">
        <v>168</v>
      </c>
      <c r="TWR22" s="179" t="s">
        <v>168</v>
      </c>
      <c r="TWS22" s="179" t="s">
        <v>168</v>
      </c>
      <c r="TWT22" s="179" t="s">
        <v>168</v>
      </c>
      <c r="TWU22" s="179" t="s">
        <v>168</v>
      </c>
      <c r="TWV22" s="179" t="s">
        <v>168</v>
      </c>
      <c r="TWW22" s="179" t="s">
        <v>168</v>
      </c>
      <c r="TWX22" s="179" t="s">
        <v>168</v>
      </c>
      <c r="TWY22" s="179" t="s">
        <v>168</v>
      </c>
      <c r="TWZ22" s="179" t="s">
        <v>168</v>
      </c>
      <c r="TXA22" s="179" t="s">
        <v>168</v>
      </c>
      <c r="TXB22" s="179" t="s">
        <v>168</v>
      </c>
      <c r="TXC22" s="179" t="s">
        <v>168</v>
      </c>
      <c r="TXD22" s="179" t="s">
        <v>168</v>
      </c>
      <c r="TXE22" s="179" t="s">
        <v>168</v>
      </c>
      <c r="TXF22" s="179" t="s">
        <v>168</v>
      </c>
      <c r="TXG22" s="179" t="s">
        <v>168</v>
      </c>
      <c r="TXH22" s="179" t="s">
        <v>168</v>
      </c>
      <c r="TXI22" s="179" t="s">
        <v>168</v>
      </c>
      <c r="TXJ22" s="179" t="s">
        <v>168</v>
      </c>
      <c r="TXK22" s="179" t="s">
        <v>168</v>
      </c>
      <c r="TXL22" s="179" t="s">
        <v>168</v>
      </c>
      <c r="TXM22" s="179" t="s">
        <v>168</v>
      </c>
      <c r="TXN22" s="179" t="s">
        <v>168</v>
      </c>
      <c r="TXO22" s="179" t="s">
        <v>168</v>
      </c>
      <c r="TXP22" s="179" t="s">
        <v>168</v>
      </c>
      <c r="TXQ22" s="179" t="s">
        <v>168</v>
      </c>
      <c r="TXR22" s="179" t="s">
        <v>168</v>
      </c>
      <c r="TXS22" s="179" t="s">
        <v>168</v>
      </c>
      <c r="TXT22" s="179" t="s">
        <v>168</v>
      </c>
      <c r="TXU22" s="179" t="s">
        <v>168</v>
      </c>
      <c r="TXV22" s="179" t="s">
        <v>168</v>
      </c>
      <c r="TXW22" s="179" t="s">
        <v>168</v>
      </c>
      <c r="TXX22" s="179" t="s">
        <v>168</v>
      </c>
      <c r="TXY22" s="179" t="s">
        <v>168</v>
      </c>
      <c r="TXZ22" s="179" t="s">
        <v>168</v>
      </c>
      <c r="TYA22" s="179" t="s">
        <v>168</v>
      </c>
      <c r="TYB22" s="179" t="s">
        <v>168</v>
      </c>
      <c r="TYC22" s="179" t="s">
        <v>168</v>
      </c>
      <c r="TYD22" s="179" t="s">
        <v>168</v>
      </c>
      <c r="TYE22" s="179" t="s">
        <v>168</v>
      </c>
      <c r="TYF22" s="179" t="s">
        <v>168</v>
      </c>
      <c r="TYG22" s="179" t="s">
        <v>168</v>
      </c>
      <c r="TYH22" s="179" t="s">
        <v>168</v>
      </c>
      <c r="TYI22" s="179" t="s">
        <v>168</v>
      </c>
      <c r="TYJ22" s="179" t="s">
        <v>168</v>
      </c>
      <c r="TYK22" s="179" t="s">
        <v>168</v>
      </c>
      <c r="TYL22" s="179" t="s">
        <v>168</v>
      </c>
      <c r="TYM22" s="179" t="s">
        <v>168</v>
      </c>
      <c r="TYN22" s="179" t="s">
        <v>168</v>
      </c>
      <c r="TYO22" s="179" t="s">
        <v>168</v>
      </c>
      <c r="TYP22" s="179" t="s">
        <v>168</v>
      </c>
      <c r="TYQ22" s="179" t="s">
        <v>168</v>
      </c>
      <c r="TYR22" s="179" t="s">
        <v>168</v>
      </c>
      <c r="TYS22" s="179" t="s">
        <v>168</v>
      </c>
      <c r="TYT22" s="179" t="s">
        <v>168</v>
      </c>
      <c r="TYU22" s="179" t="s">
        <v>168</v>
      </c>
      <c r="TYV22" s="179" t="s">
        <v>168</v>
      </c>
      <c r="TYW22" s="179" t="s">
        <v>168</v>
      </c>
      <c r="TYX22" s="179" t="s">
        <v>168</v>
      </c>
      <c r="TYY22" s="179" t="s">
        <v>168</v>
      </c>
      <c r="TYZ22" s="179" t="s">
        <v>168</v>
      </c>
      <c r="TZA22" s="179" t="s">
        <v>168</v>
      </c>
      <c r="TZB22" s="179" t="s">
        <v>168</v>
      </c>
      <c r="TZC22" s="179" t="s">
        <v>168</v>
      </c>
      <c r="TZD22" s="179" t="s">
        <v>168</v>
      </c>
      <c r="TZE22" s="179" t="s">
        <v>168</v>
      </c>
      <c r="TZF22" s="179" t="s">
        <v>168</v>
      </c>
      <c r="TZG22" s="179" t="s">
        <v>168</v>
      </c>
      <c r="TZH22" s="179" t="s">
        <v>168</v>
      </c>
      <c r="TZI22" s="179" t="s">
        <v>168</v>
      </c>
      <c r="TZJ22" s="179" t="s">
        <v>168</v>
      </c>
      <c r="TZK22" s="179" t="s">
        <v>168</v>
      </c>
      <c r="TZL22" s="179" t="s">
        <v>168</v>
      </c>
      <c r="TZM22" s="179" t="s">
        <v>168</v>
      </c>
      <c r="TZN22" s="179" t="s">
        <v>168</v>
      </c>
      <c r="TZO22" s="179" t="s">
        <v>168</v>
      </c>
      <c r="TZP22" s="179" t="s">
        <v>168</v>
      </c>
      <c r="TZQ22" s="179" t="s">
        <v>168</v>
      </c>
      <c r="TZR22" s="179" t="s">
        <v>168</v>
      </c>
      <c r="TZS22" s="179" t="s">
        <v>168</v>
      </c>
      <c r="TZT22" s="179" t="s">
        <v>168</v>
      </c>
      <c r="TZU22" s="179" t="s">
        <v>168</v>
      </c>
      <c r="TZV22" s="179" t="s">
        <v>168</v>
      </c>
      <c r="TZW22" s="179" t="s">
        <v>168</v>
      </c>
      <c r="TZX22" s="179" t="s">
        <v>168</v>
      </c>
      <c r="TZY22" s="179" t="s">
        <v>168</v>
      </c>
      <c r="TZZ22" s="179" t="s">
        <v>168</v>
      </c>
      <c r="UAA22" s="179" t="s">
        <v>168</v>
      </c>
      <c r="UAB22" s="179" t="s">
        <v>168</v>
      </c>
      <c r="UAC22" s="179" t="s">
        <v>168</v>
      </c>
      <c r="UAD22" s="179" t="s">
        <v>168</v>
      </c>
      <c r="UAE22" s="179" t="s">
        <v>168</v>
      </c>
      <c r="UAF22" s="179" t="s">
        <v>168</v>
      </c>
      <c r="UAG22" s="179" t="s">
        <v>168</v>
      </c>
      <c r="UAH22" s="179" t="s">
        <v>168</v>
      </c>
      <c r="UAI22" s="179" t="s">
        <v>168</v>
      </c>
      <c r="UAJ22" s="179" t="s">
        <v>168</v>
      </c>
      <c r="UAK22" s="179" t="s">
        <v>168</v>
      </c>
      <c r="UAL22" s="179" t="s">
        <v>168</v>
      </c>
      <c r="UAM22" s="179" t="s">
        <v>168</v>
      </c>
      <c r="UAN22" s="179" t="s">
        <v>168</v>
      </c>
      <c r="UAO22" s="179" t="s">
        <v>168</v>
      </c>
      <c r="UAP22" s="179" t="s">
        <v>168</v>
      </c>
      <c r="UAQ22" s="179" t="s">
        <v>168</v>
      </c>
      <c r="UAR22" s="179" t="s">
        <v>168</v>
      </c>
      <c r="UAS22" s="179" t="s">
        <v>168</v>
      </c>
      <c r="UAT22" s="179" t="s">
        <v>168</v>
      </c>
      <c r="UAU22" s="179" t="s">
        <v>168</v>
      </c>
      <c r="UAV22" s="179" t="s">
        <v>168</v>
      </c>
      <c r="UAW22" s="179" t="s">
        <v>168</v>
      </c>
      <c r="UAX22" s="179" t="s">
        <v>168</v>
      </c>
      <c r="UAY22" s="179" t="s">
        <v>168</v>
      </c>
      <c r="UAZ22" s="179" t="s">
        <v>168</v>
      </c>
      <c r="UBA22" s="179" t="s">
        <v>168</v>
      </c>
      <c r="UBB22" s="179" t="s">
        <v>168</v>
      </c>
      <c r="UBC22" s="179" t="s">
        <v>168</v>
      </c>
      <c r="UBD22" s="179" t="s">
        <v>168</v>
      </c>
      <c r="UBE22" s="179" t="s">
        <v>168</v>
      </c>
      <c r="UBF22" s="179" t="s">
        <v>168</v>
      </c>
      <c r="UBG22" s="179" t="s">
        <v>168</v>
      </c>
      <c r="UBH22" s="179" t="s">
        <v>168</v>
      </c>
      <c r="UBI22" s="179" t="s">
        <v>168</v>
      </c>
      <c r="UBJ22" s="179" t="s">
        <v>168</v>
      </c>
      <c r="UBK22" s="179" t="s">
        <v>168</v>
      </c>
      <c r="UBL22" s="179" t="s">
        <v>168</v>
      </c>
      <c r="UBM22" s="179" t="s">
        <v>168</v>
      </c>
      <c r="UBN22" s="179" t="s">
        <v>168</v>
      </c>
      <c r="UBO22" s="179" t="s">
        <v>168</v>
      </c>
      <c r="UBP22" s="179" t="s">
        <v>168</v>
      </c>
      <c r="UBQ22" s="179" t="s">
        <v>168</v>
      </c>
      <c r="UBR22" s="179" t="s">
        <v>168</v>
      </c>
      <c r="UBS22" s="179" t="s">
        <v>168</v>
      </c>
      <c r="UBT22" s="179" t="s">
        <v>168</v>
      </c>
      <c r="UBU22" s="179" t="s">
        <v>168</v>
      </c>
      <c r="UBV22" s="179" t="s">
        <v>168</v>
      </c>
      <c r="UBW22" s="179" t="s">
        <v>168</v>
      </c>
      <c r="UBX22" s="179" t="s">
        <v>168</v>
      </c>
      <c r="UBY22" s="179" t="s">
        <v>168</v>
      </c>
      <c r="UBZ22" s="179" t="s">
        <v>168</v>
      </c>
      <c r="UCA22" s="179" t="s">
        <v>168</v>
      </c>
      <c r="UCB22" s="179" t="s">
        <v>168</v>
      </c>
      <c r="UCC22" s="179" t="s">
        <v>168</v>
      </c>
      <c r="UCD22" s="179" t="s">
        <v>168</v>
      </c>
      <c r="UCE22" s="179" t="s">
        <v>168</v>
      </c>
      <c r="UCF22" s="179" t="s">
        <v>168</v>
      </c>
      <c r="UCG22" s="179" t="s">
        <v>168</v>
      </c>
      <c r="UCH22" s="179" t="s">
        <v>168</v>
      </c>
      <c r="UCI22" s="179" t="s">
        <v>168</v>
      </c>
      <c r="UCJ22" s="179" t="s">
        <v>168</v>
      </c>
      <c r="UCK22" s="179" t="s">
        <v>168</v>
      </c>
      <c r="UCL22" s="179" t="s">
        <v>168</v>
      </c>
      <c r="UCM22" s="179" t="s">
        <v>168</v>
      </c>
      <c r="UCN22" s="179" t="s">
        <v>168</v>
      </c>
      <c r="UCO22" s="179" t="s">
        <v>168</v>
      </c>
      <c r="UCP22" s="179" t="s">
        <v>168</v>
      </c>
      <c r="UCQ22" s="179" t="s">
        <v>168</v>
      </c>
      <c r="UCR22" s="179" t="s">
        <v>168</v>
      </c>
      <c r="UCS22" s="179" t="s">
        <v>168</v>
      </c>
      <c r="UCT22" s="179" t="s">
        <v>168</v>
      </c>
      <c r="UCU22" s="179" t="s">
        <v>168</v>
      </c>
      <c r="UCV22" s="179" t="s">
        <v>168</v>
      </c>
      <c r="UCW22" s="179" t="s">
        <v>168</v>
      </c>
      <c r="UCX22" s="179" t="s">
        <v>168</v>
      </c>
      <c r="UCY22" s="179" t="s">
        <v>168</v>
      </c>
      <c r="UCZ22" s="179" t="s">
        <v>168</v>
      </c>
      <c r="UDA22" s="179" t="s">
        <v>168</v>
      </c>
      <c r="UDB22" s="179" t="s">
        <v>168</v>
      </c>
      <c r="UDC22" s="179" t="s">
        <v>168</v>
      </c>
      <c r="UDD22" s="179" t="s">
        <v>168</v>
      </c>
      <c r="UDE22" s="179" t="s">
        <v>168</v>
      </c>
      <c r="UDF22" s="179" t="s">
        <v>168</v>
      </c>
      <c r="UDG22" s="179" t="s">
        <v>168</v>
      </c>
      <c r="UDH22" s="179" t="s">
        <v>168</v>
      </c>
      <c r="UDI22" s="179" t="s">
        <v>168</v>
      </c>
      <c r="UDJ22" s="179" t="s">
        <v>168</v>
      </c>
      <c r="UDK22" s="179" t="s">
        <v>168</v>
      </c>
      <c r="UDL22" s="179" t="s">
        <v>168</v>
      </c>
      <c r="UDM22" s="179" t="s">
        <v>168</v>
      </c>
      <c r="UDN22" s="179" t="s">
        <v>168</v>
      </c>
      <c r="UDO22" s="179" t="s">
        <v>168</v>
      </c>
      <c r="UDP22" s="179" t="s">
        <v>168</v>
      </c>
      <c r="UDQ22" s="179" t="s">
        <v>168</v>
      </c>
      <c r="UDR22" s="179" t="s">
        <v>168</v>
      </c>
      <c r="UDS22" s="179" t="s">
        <v>168</v>
      </c>
      <c r="UDT22" s="179" t="s">
        <v>168</v>
      </c>
      <c r="UDU22" s="179" t="s">
        <v>168</v>
      </c>
      <c r="UDV22" s="179" t="s">
        <v>168</v>
      </c>
      <c r="UDW22" s="179" t="s">
        <v>168</v>
      </c>
      <c r="UDX22" s="179" t="s">
        <v>168</v>
      </c>
      <c r="UDY22" s="179" t="s">
        <v>168</v>
      </c>
      <c r="UDZ22" s="179" t="s">
        <v>168</v>
      </c>
      <c r="UEA22" s="179" t="s">
        <v>168</v>
      </c>
      <c r="UEB22" s="179" t="s">
        <v>168</v>
      </c>
      <c r="UEC22" s="179" t="s">
        <v>168</v>
      </c>
      <c r="UED22" s="179" t="s">
        <v>168</v>
      </c>
      <c r="UEE22" s="179" t="s">
        <v>168</v>
      </c>
      <c r="UEF22" s="179" t="s">
        <v>168</v>
      </c>
      <c r="UEG22" s="179" t="s">
        <v>168</v>
      </c>
      <c r="UEH22" s="179" t="s">
        <v>168</v>
      </c>
      <c r="UEI22" s="179" t="s">
        <v>168</v>
      </c>
      <c r="UEJ22" s="179" t="s">
        <v>168</v>
      </c>
      <c r="UEK22" s="179" t="s">
        <v>168</v>
      </c>
      <c r="UEL22" s="179" t="s">
        <v>168</v>
      </c>
      <c r="UEM22" s="179" t="s">
        <v>168</v>
      </c>
      <c r="UEN22" s="179" t="s">
        <v>168</v>
      </c>
      <c r="UEO22" s="179" t="s">
        <v>168</v>
      </c>
      <c r="UEP22" s="179" t="s">
        <v>168</v>
      </c>
      <c r="UEQ22" s="179" t="s">
        <v>168</v>
      </c>
      <c r="UER22" s="179" t="s">
        <v>168</v>
      </c>
      <c r="UES22" s="179" t="s">
        <v>168</v>
      </c>
      <c r="UET22" s="179" t="s">
        <v>168</v>
      </c>
      <c r="UEU22" s="179" t="s">
        <v>168</v>
      </c>
      <c r="UEV22" s="179" t="s">
        <v>168</v>
      </c>
      <c r="UEW22" s="179" t="s">
        <v>168</v>
      </c>
      <c r="UEX22" s="179" t="s">
        <v>168</v>
      </c>
      <c r="UEY22" s="179" t="s">
        <v>168</v>
      </c>
      <c r="UEZ22" s="179" t="s">
        <v>168</v>
      </c>
      <c r="UFA22" s="179" t="s">
        <v>168</v>
      </c>
      <c r="UFB22" s="179" t="s">
        <v>168</v>
      </c>
      <c r="UFC22" s="179" t="s">
        <v>168</v>
      </c>
      <c r="UFD22" s="179" t="s">
        <v>168</v>
      </c>
      <c r="UFE22" s="179" t="s">
        <v>168</v>
      </c>
      <c r="UFF22" s="179" t="s">
        <v>168</v>
      </c>
      <c r="UFG22" s="179" t="s">
        <v>168</v>
      </c>
      <c r="UFH22" s="179" t="s">
        <v>168</v>
      </c>
      <c r="UFI22" s="179" t="s">
        <v>168</v>
      </c>
      <c r="UFJ22" s="179" t="s">
        <v>168</v>
      </c>
      <c r="UFK22" s="179" t="s">
        <v>168</v>
      </c>
      <c r="UFL22" s="179" t="s">
        <v>168</v>
      </c>
      <c r="UFM22" s="179" t="s">
        <v>168</v>
      </c>
      <c r="UFN22" s="179" t="s">
        <v>168</v>
      </c>
      <c r="UFO22" s="179" t="s">
        <v>168</v>
      </c>
      <c r="UFP22" s="179" t="s">
        <v>168</v>
      </c>
      <c r="UFQ22" s="179" t="s">
        <v>168</v>
      </c>
      <c r="UFR22" s="179" t="s">
        <v>168</v>
      </c>
      <c r="UFS22" s="179" t="s">
        <v>168</v>
      </c>
      <c r="UFT22" s="179" t="s">
        <v>168</v>
      </c>
      <c r="UFU22" s="179" t="s">
        <v>168</v>
      </c>
      <c r="UFV22" s="179" t="s">
        <v>168</v>
      </c>
      <c r="UFW22" s="179" t="s">
        <v>168</v>
      </c>
      <c r="UFX22" s="179" t="s">
        <v>168</v>
      </c>
      <c r="UFY22" s="179" t="s">
        <v>168</v>
      </c>
      <c r="UFZ22" s="179" t="s">
        <v>168</v>
      </c>
      <c r="UGA22" s="179" t="s">
        <v>168</v>
      </c>
      <c r="UGB22" s="179" t="s">
        <v>168</v>
      </c>
      <c r="UGC22" s="179" t="s">
        <v>168</v>
      </c>
      <c r="UGD22" s="179" t="s">
        <v>168</v>
      </c>
      <c r="UGE22" s="179" t="s">
        <v>168</v>
      </c>
      <c r="UGF22" s="179" t="s">
        <v>168</v>
      </c>
      <c r="UGG22" s="179" t="s">
        <v>168</v>
      </c>
      <c r="UGH22" s="179" t="s">
        <v>168</v>
      </c>
      <c r="UGI22" s="179" t="s">
        <v>168</v>
      </c>
      <c r="UGJ22" s="179" t="s">
        <v>168</v>
      </c>
      <c r="UGK22" s="179" t="s">
        <v>168</v>
      </c>
      <c r="UGL22" s="179" t="s">
        <v>168</v>
      </c>
      <c r="UGM22" s="179" t="s">
        <v>168</v>
      </c>
      <c r="UGN22" s="179" t="s">
        <v>168</v>
      </c>
      <c r="UGO22" s="179" t="s">
        <v>168</v>
      </c>
      <c r="UGP22" s="179" t="s">
        <v>168</v>
      </c>
      <c r="UGQ22" s="179" t="s">
        <v>168</v>
      </c>
      <c r="UGR22" s="179" t="s">
        <v>168</v>
      </c>
      <c r="UGS22" s="179" t="s">
        <v>168</v>
      </c>
      <c r="UGT22" s="179" t="s">
        <v>168</v>
      </c>
      <c r="UGU22" s="179" t="s">
        <v>168</v>
      </c>
      <c r="UGV22" s="179" t="s">
        <v>168</v>
      </c>
      <c r="UGW22" s="179" t="s">
        <v>168</v>
      </c>
      <c r="UGX22" s="179" t="s">
        <v>168</v>
      </c>
      <c r="UGY22" s="179" t="s">
        <v>168</v>
      </c>
      <c r="UGZ22" s="179" t="s">
        <v>168</v>
      </c>
      <c r="UHA22" s="179" t="s">
        <v>168</v>
      </c>
      <c r="UHB22" s="179" t="s">
        <v>168</v>
      </c>
      <c r="UHC22" s="179" t="s">
        <v>168</v>
      </c>
      <c r="UHD22" s="179" t="s">
        <v>168</v>
      </c>
      <c r="UHE22" s="179" t="s">
        <v>168</v>
      </c>
      <c r="UHF22" s="179" t="s">
        <v>168</v>
      </c>
      <c r="UHG22" s="179" t="s">
        <v>168</v>
      </c>
      <c r="UHH22" s="179" t="s">
        <v>168</v>
      </c>
      <c r="UHI22" s="179" t="s">
        <v>168</v>
      </c>
      <c r="UHJ22" s="179" t="s">
        <v>168</v>
      </c>
      <c r="UHK22" s="179" t="s">
        <v>168</v>
      </c>
      <c r="UHL22" s="179" t="s">
        <v>168</v>
      </c>
      <c r="UHM22" s="179" t="s">
        <v>168</v>
      </c>
      <c r="UHN22" s="179" t="s">
        <v>168</v>
      </c>
      <c r="UHO22" s="179" t="s">
        <v>168</v>
      </c>
      <c r="UHP22" s="179" t="s">
        <v>168</v>
      </c>
      <c r="UHQ22" s="179" t="s">
        <v>168</v>
      </c>
      <c r="UHR22" s="179" t="s">
        <v>168</v>
      </c>
      <c r="UHS22" s="179" t="s">
        <v>168</v>
      </c>
      <c r="UHT22" s="179" t="s">
        <v>168</v>
      </c>
      <c r="UHU22" s="179" t="s">
        <v>168</v>
      </c>
      <c r="UHV22" s="179" t="s">
        <v>168</v>
      </c>
      <c r="UHW22" s="179" t="s">
        <v>168</v>
      </c>
      <c r="UHX22" s="179" t="s">
        <v>168</v>
      </c>
      <c r="UHY22" s="179" t="s">
        <v>168</v>
      </c>
      <c r="UHZ22" s="179" t="s">
        <v>168</v>
      </c>
      <c r="UIA22" s="179" t="s">
        <v>168</v>
      </c>
      <c r="UIB22" s="179" t="s">
        <v>168</v>
      </c>
      <c r="UIC22" s="179" t="s">
        <v>168</v>
      </c>
      <c r="UID22" s="179" t="s">
        <v>168</v>
      </c>
      <c r="UIE22" s="179" t="s">
        <v>168</v>
      </c>
      <c r="UIF22" s="179" t="s">
        <v>168</v>
      </c>
      <c r="UIG22" s="179" t="s">
        <v>168</v>
      </c>
      <c r="UIH22" s="179" t="s">
        <v>168</v>
      </c>
      <c r="UII22" s="179" t="s">
        <v>168</v>
      </c>
      <c r="UIJ22" s="179" t="s">
        <v>168</v>
      </c>
      <c r="UIK22" s="179" t="s">
        <v>168</v>
      </c>
      <c r="UIL22" s="179" t="s">
        <v>168</v>
      </c>
      <c r="UIM22" s="179" t="s">
        <v>168</v>
      </c>
      <c r="UIN22" s="179" t="s">
        <v>168</v>
      </c>
      <c r="UIO22" s="179" t="s">
        <v>168</v>
      </c>
      <c r="UIP22" s="179" t="s">
        <v>168</v>
      </c>
      <c r="UIQ22" s="179" t="s">
        <v>168</v>
      </c>
      <c r="UIR22" s="179" t="s">
        <v>168</v>
      </c>
      <c r="UIS22" s="179" t="s">
        <v>168</v>
      </c>
      <c r="UIT22" s="179" t="s">
        <v>168</v>
      </c>
      <c r="UIU22" s="179" t="s">
        <v>168</v>
      </c>
      <c r="UIV22" s="179" t="s">
        <v>168</v>
      </c>
      <c r="UIW22" s="179" t="s">
        <v>168</v>
      </c>
      <c r="UIX22" s="179" t="s">
        <v>168</v>
      </c>
      <c r="UIY22" s="179" t="s">
        <v>168</v>
      </c>
      <c r="UIZ22" s="179" t="s">
        <v>168</v>
      </c>
      <c r="UJA22" s="179" t="s">
        <v>168</v>
      </c>
      <c r="UJB22" s="179" t="s">
        <v>168</v>
      </c>
      <c r="UJC22" s="179" t="s">
        <v>168</v>
      </c>
      <c r="UJD22" s="179" t="s">
        <v>168</v>
      </c>
      <c r="UJE22" s="179" t="s">
        <v>168</v>
      </c>
      <c r="UJF22" s="179" t="s">
        <v>168</v>
      </c>
      <c r="UJG22" s="179" t="s">
        <v>168</v>
      </c>
      <c r="UJH22" s="179" t="s">
        <v>168</v>
      </c>
      <c r="UJI22" s="179" t="s">
        <v>168</v>
      </c>
      <c r="UJJ22" s="179" t="s">
        <v>168</v>
      </c>
      <c r="UJK22" s="179" t="s">
        <v>168</v>
      </c>
      <c r="UJL22" s="179" t="s">
        <v>168</v>
      </c>
      <c r="UJM22" s="179" t="s">
        <v>168</v>
      </c>
      <c r="UJN22" s="179" t="s">
        <v>168</v>
      </c>
      <c r="UJO22" s="179" t="s">
        <v>168</v>
      </c>
      <c r="UJP22" s="179" t="s">
        <v>168</v>
      </c>
      <c r="UJQ22" s="179" t="s">
        <v>168</v>
      </c>
      <c r="UJR22" s="179" t="s">
        <v>168</v>
      </c>
      <c r="UJS22" s="179" t="s">
        <v>168</v>
      </c>
      <c r="UJT22" s="179" t="s">
        <v>168</v>
      </c>
      <c r="UJU22" s="179" t="s">
        <v>168</v>
      </c>
      <c r="UJV22" s="179" t="s">
        <v>168</v>
      </c>
      <c r="UJW22" s="179" t="s">
        <v>168</v>
      </c>
      <c r="UJX22" s="179" t="s">
        <v>168</v>
      </c>
      <c r="UJY22" s="179" t="s">
        <v>168</v>
      </c>
      <c r="UJZ22" s="179" t="s">
        <v>168</v>
      </c>
      <c r="UKA22" s="179" t="s">
        <v>168</v>
      </c>
      <c r="UKB22" s="179" t="s">
        <v>168</v>
      </c>
      <c r="UKC22" s="179" t="s">
        <v>168</v>
      </c>
      <c r="UKD22" s="179" t="s">
        <v>168</v>
      </c>
      <c r="UKE22" s="179" t="s">
        <v>168</v>
      </c>
      <c r="UKF22" s="179" t="s">
        <v>168</v>
      </c>
      <c r="UKG22" s="179" t="s">
        <v>168</v>
      </c>
      <c r="UKH22" s="179" t="s">
        <v>168</v>
      </c>
      <c r="UKI22" s="179" t="s">
        <v>168</v>
      </c>
      <c r="UKJ22" s="179" t="s">
        <v>168</v>
      </c>
      <c r="UKK22" s="179" t="s">
        <v>168</v>
      </c>
      <c r="UKL22" s="179" t="s">
        <v>168</v>
      </c>
      <c r="UKM22" s="179" t="s">
        <v>168</v>
      </c>
      <c r="UKN22" s="179" t="s">
        <v>168</v>
      </c>
      <c r="UKO22" s="179" t="s">
        <v>168</v>
      </c>
      <c r="UKP22" s="179" t="s">
        <v>168</v>
      </c>
      <c r="UKQ22" s="179" t="s">
        <v>168</v>
      </c>
      <c r="UKR22" s="179" t="s">
        <v>168</v>
      </c>
      <c r="UKS22" s="179" t="s">
        <v>168</v>
      </c>
      <c r="UKT22" s="179" t="s">
        <v>168</v>
      </c>
      <c r="UKU22" s="179" t="s">
        <v>168</v>
      </c>
      <c r="UKV22" s="179" t="s">
        <v>168</v>
      </c>
      <c r="UKW22" s="179" t="s">
        <v>168</v>
      </c>
      <c r="UKX22" s="179" t="s">
        <v>168</v>
      </c>
      <c r="UKY22" s="179" t="s">
        <v>168</v>
      </c>
      <c r="UKZ22" s="179" t="s">
        <v>168</v>
      </c>
      <c r="ULA22" s="179" t="s">
        <v>168</v>
      </c>
      <c r="ULB22" s="179" t="s">
        <v>168</v>
      </c>
      <c r="ULC22" s="179" t="s">
        <v>168</v>
      </c>
      <c r="ULD22" s="179" t="s">
        <v>168</v>
      </c>
      <c r="ULE22" s="179" t="s">
        <v>168</v>
      </c>
      <c r="ULF22" s="179" t="s">
        <v>168</v>
      </c>
      <c r="ULG22" s="179" t="s">
        <v>168</v>
      </c>
      <c r="ULH22" s="179" t="s">
        <v>168</v>
      </c>
      <c r="ULI22" s="179" t="s">
        <v>168</v>
      </c>
      <c r="ULJ22" s="179" t="s">
        <v>168</v>
      </c>
      <c r="ULK22" s="179" t="s">
        <v>168</v>
      </c>
      <c r="ULL22" s="179" t="s">
        <v>168</v>
      </c>
      <c r="ULM22" s="179" t="s">
        <v>168</v>
      </c>
      <c r="ULN22" s="179" t="s">
        <v>168</v>
      </c>
      <c r="ULO22" s="179" t="s">
        <v>168</v>
      </c>
      <c r="ULP22" s="179" t="s">
        <v>168</v>
      </c>
      <c r="ULQ22" s="179" t="s">
        <v>168</v>
      </c>
      <c r="ULR22" s="179" t="s">
        <v>168</v>
      </c>
      <c r="ULS22" s="179" t="s">
        <v>168</v>
      </c>
      <c r="ULT22" s="179" t="s">
        <v>168</v>
      </c>
      <c r="ULU22" s="179" t="s">
        <v>168</v>
      </c>
      <c r="ULV22" s="179" t="s">
        <v>168</v>
      </c>
      <c r="ULW22" s="179" t="s">
        <v>168</v>
      </c>
      <c r="ULX22" s="179" t="s">
        <v>168</v>
      </c>
      <c r="ULY22" s="179" t="s">
        <v>168</v>
      </c>
      <c r="ULZ22" s="179" t="s">
        <v>168</v>
      </c>
      <c r="UMA22" s="179" t="s">
        <v>168</v>
      </c>
      <c r="UMB22" s="179" t="s">
        <v>168</v>
      </c>
      <c r="UMC22" s="179" t="s">
        <v>168</v>
      </c>
      <c r="UMD22" s="179" t="s">
        <v>168</v>
      </c>
      <c r="UME22" s="179" t="s">
        <v>168</v>
      </c>
      <c r="UMF22" s="179" t="s">
        <v>168</v>
      </c>
      <c r="UMG22" s="179" t="s">
        <v>168</v>
      </c>
      <c r="UMH22" s="179" t="s">
        <v>168</v>
      </c>
      <c r="UMI22" s="179" t="s">
        <v>168</v>
      </c>
      <c r="UMJ22" s="179" t="s">
        <v>168</v>
      </c>
      <c r="UMK22" s="179" t="s">
        <v>168</v>
      </c>
      <c r="UML22" s="179" t="s">
        <v>168</v>
      </c>
      <c r="UMM22" s="179" t="s">
        <v>168</v>
      </c>
      <c r="UMN22" s="179" t="s">
        <v>168</v>
      </c>
      <c r="UMO22" s="179" t="s">
        <v>168</v>
      </c>
      <c r="UMP22" s="179" t="s">
        <v>168</v>
      </c>
      <c r="UMQ22" s="179" t="s">
        <v>168</v>
      </c>
      <c r="UMR22" s="179" t="s">
        <v>168</v>
      </c>
      <c r="UMS22" s="179" t="s">
        <v>168</v>
      </c>
      <c r="UMT22" s="179" t="s">
        <v>168</v>
      </c>
      <c r="UMU22" s="179" t="s">
        <v>168</v>
      </c>
      <c r="UMV22" s="179" t="s">
        <v>168</v>
      </c>
      <c r="UMW22" s="179" t="s">
        <v>168</v>
      </c>
      <c r="UMX22" s="179" t="s">
        <v>168</v>
      </c>
      <c r="UMY22" s="179" t="s">
        <v>168</v>
      </c>
      <c r="UMZ22" s="179" t="s">
        <v>168</v>
      </c>
      <c r="UNA22" s="179" t="s">
        <v>168</v>
      </c>
      <c r="UNB22" s="179" t="s">
        <v>168</v>
      </c>
      <c r="UNC22" s="179" t="s">
        <v>168</v>
      </c>
      <c r="UND22" s="179" t="s">
        <v>168</v>
      </c>
      <c r="UNE22" s="179" t="s">
        <v>168</v>
      </c>
      <c r="UNF22" s="179" t="s">
        <v>168</v>
      </c>
      <c r="UNG22" s="179" t="s">
        <v>168</v>
      </c>
      <c r="UNH22" s="179" t="s">
        <v>168</v>
      </c>
      <c r="UNI22" s="179" t="s">
        <v>168</v>
      </c>
      <c r="UNJ22" s="179" t="s">
        <v>168</v>
      </c>
      <c r="UNK22" s="179" t="s">
        <v>168</v>
      </c>
      <c r="UNL22" s="179" t="s">
        <v>168</v>
      </c>
      <c r="UNM22" s="179" t="s">
        <v>168</v>
      </c>
      <c r="UNN22" s="179" t="s">
        <v>168</v>
      </c>
      <c r="UNO22" s="179" t="s">
        <v>168</v>
      </c>
      <c r="UNP22" s="179" t="s">
        <v>168</v>
      </c>
      <c r="UNQ22" s="179" t="s">
        <v>168</v>
      </c>
      <c r="UNR22" s="179" t="s">
        <v>168</v>
      </c>
      <c r="UNS22" s="179" t="s">
        <v>168</v>
      </c>
      <c r="UNT22" s="179" t="s">
        <v>168</v>
      </c>
      <c r="UNU22" s="179" t="s">
        <v>168</v>
      </c>
      <c r="UNV22" s="179" t="s">
        <v>168</v>
      </c>
      <c r="UNW22" s="179" t="s">
        <v>168</v>
      </c>
      <c r="UNX22" s="179" t="s">
        <v>168</v>
      </c>
      <c r="UNY22" s="179" t="s">
        <v>168</v>
      </c>
      <c r="UNZ22" s="179" t="s">
        <v>168</v>
      </c>
      <c r="UOA22" s="179" t="s">
        <v>168</v>
      </c>
      <c r="UOB22" s="179" t="s">
        <v>168</v>
      </c>
      <c r="UOC22" s="179" t="s">
        <v>168</v>
      </c>
      <c r="UOD22" s="179" t="s">
        <v>168</v>
      </c>
      <c r="UOE22" s="179" t="s">
        <v>168</v>
      </c>
      <c r="UOF22" s="179" t="s">
        <v>168</v>
      </c>
      <c r="UOG22" s="179" t="s">
        <v>168</v>
      </c>
      <c r="UOH22" s="179" t="s">
        <v>168</v>
      </c>
      <c r="UOI22" s="179" t="s">
        <v>168</v>
      </c>
      <c r="UOJ22" s="179" t="s">
        <v>168</v>
      </c>
      <c r="UOK22" s="179" t="s">
        <v>168</v>
      </c>
      <c r="UOL22" s="179" t="s">
        <v>168</v>
      </c>
      <c r="UOM22" s="179" t="s">
        <v>168</v>
      </c>
      <c r="UON22" s="179" t="s">
        <v>168</v>
      </c>
      <c r="UOO22" s="179" t="s">
        <v>168</v>
      </c>
      <c r="UOP22" s="179" t="s">
        <v>168</v>
      </c>
      <c r="UOQ22" s="179" t="s">
        <v>168</v>
      </c>
      <c r="UOR22" s="179" t="s">
        <v>168</v>
      </c>
      <c r="UOS22" s="179" t="s">
        <v>168</v>
      </c>
      <c r="UOT22" s="179" t="s">
        <v>168</v>
      </c>
      <c r="UOU22" s="179" t="s">
        <v>168</v>
      </c>
      <c r="UOV22" s="179" t="s">
        <v>168</v>
      </c>
      <c r="UOW22" s="179" t="s">
        <v>168</v>
      </c>
      <c r="UOX22" s="179" t="s">
        <v>168</v>
      </c>
      <c r="UOY22" s="179" t="s">
        <v>168</v>
      </c>
      <c r="UOZ22" s="179" t="s">
        <v>168</v>
      </c>
      <c r="UPA22" s="179" t="s">
        <v>168</v>
      </c>
      <c r="UPB22" s="179" t="s">
        <v>168</v>
      </c>
      <c r="UPC22" s="179" t="s">
        <v>168</v>
      </c>
      <c r="UPD22" s="179" t="s">
        <v>168</v>
      </c>
      <c r="UPE22" s="179" t="s">
        <v>168</v>
      </c>
      <c r="UPF22" s="179" t="s">
        <v>168</v>
      </c>
      <c r="UPG22" s="179" t="s">
        <v>168</v>
      </c>
      <c r="UPH22" s="179" t="s">
        <v>168</v>
      </c>
      <c r="UPI22" s="179" t="s">
        <v>168</v>
      </c>
      <c r="UPJ22" s="179" t="s">
        <v>168</v>
      </c>
      <c r="UPK22" s="179" t="s">
        <v>168</v>
      </c>
      <c r="UPL22" s="179" t="s">
        <v>168</v>
      </c>
      <c r="UPM22" s="179" t="s">
        <v>168</v>
      </c>
      <c r="UPN22" s="179" t="s">
        <v>168</v>
      </c>
      <c r="UPO22" s="179" t="s">
        <v>168</v>
      </c>
      <c r="UPP22" s="179" t="s">
        <v>168</v>
      </c>
      <c r="UPQ22" s="179" t="s">
        <v>168</v>
      </c>
      <c r="UPR22" s="179" t="s">
        <v>168</v>
      </c>
      <c r="UPS22" s="179" t="s">
        <v>168</v>
      </c>
      <c r="UPT22" s="179" t="s">
        <v>168</v>
      </c>
      <c r="UPU22" s="179" t="s">
        <v>168</v>
      </c>
      <c r="UPV22" s="179" t="s">
        <v>168</v>
      </c>
      <c r="UPW22" s="179" t="s">
        <v>168</v>
      </c>
      <c r="UPX22" s="179" t="s">
        <v>168</v>
      </c>
      <c r="UPY22" s="179" t="s">
        <v>168</v>
      </c>
      <c r="UPZ22" s="179" t="s">
        <v>168</v>
      </c>
      <c r="UQA22" s="179" t="s">
        <v>168</v>
      </c>
      <c r="UQB22" s="179" t="s">
        <v>168</v>
      </c>
      <c r="UQC22" s="179" t="s">
        <v>168</v>
      </c>
      <c r="UQD22" s="179" t="s">
        <v>168</v>
      </c>
      <c r="UQE22" s="179" t="s">
        <v>168</v>
      </c>
      <c r="UQF22" s="179" t="s">
        <v>168</v>
      </c>
      <c r="UQG22" s="179" t="s">
        <v>168</v>
      </c>
      <c r="UQH22" s="179" t="s">
        <v>168</v>
      </c>
      <c r="UQI22" s="179" t="s">
        <v>168</v>
      </c>
      <c r="UQJ22" s="179" t="s">
        <v>168</v>
      </c>
      <c r="UQK22" s="179" t="s">
        <v>168</v>
      </c>
      <c r="UQL22" s="179" t="s">
        <v>168</v>
      </c>
      <c r="UQM22" s="179" t="s">
        <v>168</v>
      </c>
      <c r="UQN22" s="179" t="s">
        <v>168</v>
      </c>
      <c r="UQO22" s="179" t="s">
        <v>168</v>
      </c>
      <c r="UQP22" s="179" t="s">
        <v>168</v>
      </c>
      <c r="UQQ22" s="179" t="s">
        <v>168</v>
      </c>
      <c r="UQR22" s="179" t="s">
        <v>168</v>
      </c>
      <c r="UQS22" s="179" t="s">
        <v>168</v>
      </c>
      <c r="UQT22" s="179" t="s">
        <v>168</v>
      </c>
      <c r="UQU22" s="179" t="s">
        <v>168</v>
      </c>
      <c r="UQV22" s="179" t="s">
        <v>168</v>
      </c>
      <c r="UQW22" s="179" t="s">
        <v>168</v>
      </c>
      <c r="UQX22" s="179" t="s">
        <v>168</v>
      </c>
      <c r="UQY22" s="179" t="s">
        <v>168</v>
      </c>
      <c r="UQZ22" s="179" t="s">
        <v>168</v>
      </c>
      <c r="URA22" s="179" t="s">
        <v>168</v>
      </c>
      <c r="URB22" s="179" t="s">
        <v>168</v>
      </c>
      <c r="URC22" s="179" t="s">
        <v>168</v>
      </c>
      <c r="URD22" s="179" t="s">
        <v>168</v>
      </c>
      <c r="URE22" s="179" t="s">
        <v>168</v>
      </c>
      <c r="URF22" s="179" t="s">
        <v>168</v>
      </c>
      <c r="URG22" s="179" t="s">
        <v>168</v>
      </c>
      <c r="URH22" s="179" t="s">
        <v>168</v>
      </c>
      <c r="URI22" s="179" t="s">
        <v>168</v>
      </c>
      <c r="URJ22" s="179" t="s">
        <v>168</v>
      </c>
      <c r="URK22" s="179" t="s">
        <v>168</v>
      </c>
      <c r="URL22" s="179" t="s">
        <v>168</v>
      </c>
      <c r="URM22" s="179" t="s">
        <v>168</v>
      </c>
      <c r="URN22" s="179" t="s">
        <v>168</v>
      </c>
      <c r="URO22" s="179" t="s">
        <v>168</v>
      </c>
      <c r="URP22" s="179" t="s">
        <v>168</v>
      </c>
      <c r="URQ22" s="179" t="s">
        <v>168</v>
      </c>
      <c r="URR22" s="179" t="s">
        <v>168</v>
      </c>
      <c r="URS22" s="179" t="s">
        <v>168</v>
      </c>
      <c r="URT22" s="179" t="s">
        <v>168</v>
      </c>
      <c r="URU22" s="179" t="s">
        <v>168</v>
      </c>
      <c r="URV22" s="179" t="s">
        <v>168</v>
      </c>
      <c r="URW22" s="179" t="s">
        <v>168</v>
      </c>
      <c r="URX22" s="179" t="s">
        <v>168</v>
      </c>
      <c r="URY22" s="179" t="s">
        <v>168</v>
      </c>
      <c r="URZ22" s="179" t="s">
        <v>168</v>
      </c>
      <c r="USA22" s="179" t="s">
        <v>168</v>
      </c>
      <c r="USB22" s="179" t="s">
        <v>168</v>
      </c>
      <c r="USC22" s="179" t="s">
        <v>168</v>
      </c>
      <c r="USD22" s="179" t="s">
        <v>168</v>
      </c>
      <c r="USE22" s="179" t="s">
        <v>168</v>
      </c>
      <c r="USF22" s="179" t="s">
        <v>168</v>
      </c>
      <c r="USG22" s="179" t="s">
        <v>168</v>
      </c>
      <c r="USH22" s="179" t="s">
        <v>168</v>
      </c>
      <c r="USI22" s="179" t="s">
        <v>168</v>
      </c>
      <c r="USJ22" s="179" t="s">
        <v>168</v>
      </c>
      <c r="USK22" s="179" t="s">
        <v>168</v>
      </c>
      <c r="USL22" s="179" t="s">
        <v>168</v>
      </c>
      <c r="USM22" s="179" t="s">
        <v>168</v>
      </c>
      <c r="USN22" s="179" t="s">
        <v>168</v>
      </c>
      <c r="USO22" s="179" t="s">
        <v>168</v>
      </c>
      <c r="USP22" s="179" t="s">
        <v>168</v>
      </c>
      <c r="USQ22" s="179" t="s">
        <v>168</v>
      </c>
      <c r="USR22" s="179" t="s">
        <v>168</v>
      </c>
      <c r="USS22" s="179" t="s">
        <v>168</v>
      </c>
      <c r="UST22" s="179" t="s">
        <v>168</v>
      </c>
      <c r="USU22" s="179" t="s">
        <v>168</v>
      </c>
      <c r="USV22" s="179" t="s">
        <v>168</v>
      </c>
      <c r="USW22" s="179" t="s">
        <v>168</v>
      </c>
      <c r="USX22" s="179" t="s">
        <v>168</v>
      </c>
      <c r="USY22" s="179" t="s">
        <v>168</v>
      </c>
      <c r="USZ22" s="179" t="s">
        <v>168</v>
      </c>
      <c r="UTA22" s="179" t="s">
        <v>168</v>
      </c>
      <c r="UTB22" s="179" t="s">
        <v>168</v>
      </c>
      <c r="UTC22" s="179" t="s">
        <v>168</v>
      </c>
      <c r="UTD22" s="179" t="s">
        <v>168</v>
      </c>
      <c r="UTE22" s="179" t="s">
        <v>168</v>
      </c>
      <c r="UTF22" s="179" t="s">
        <v>168</v>
      </c>
      <c r="UTG22" s="179" t="s">
        <v>168</v>
      </c>
      <c r="UTH22" s="179" t="s">
        <v>168</v>
      </c>
      <c r="UTI22" s="179" t="s">
        <v>168</v>
      </c>
      <c r="UTJ22" s="179" t="s">
        <v>168</v>
      </c>
      <c r="UTK22" s="179" t="s">
        <v>168</v>
      </c>
      <c r="UTL22" s="179" t="s">
        <v>168</v>
      </c>
      <c r="UTM22" s="179" t="s">
        <v>168</v>
      </c>
      <c r="UTN22" s="179" t="s">
        <v>168</v>
      </c>
      <c r="UTO22" s="179" t="s">
        <v>168</v>
      </c>
      <c r="UTP22" s="179" t="s">
        <v>168</v>
      </c>
      <c r="UTQ22" s="179" t="s">
        <v>168</v>
      </c>
      <c r="UTR22" s="179" t="s">
        <v>168</v>
      </c>
      <c r="UTS22" s="179" t="s">
        <v>168</v>
      </c>
      <c r="UTT22" s="179" t="s">
        <v>168</v>
      </c>
      <c r="UTU22" s="179" t="s">
        <v>168</v>
      </c>
      <c r="UTV22" s="179" t="s">
        <v>168</v>
      </c>
      <c r="UTW22" s="179" t="s">
        <v>168</v>
      </c>
      <c r="UTX22" s="179" t="s">
        <v>168</v>
      </c>
      <c r="UTY22" s="179" t="s">
        <v>168</v>
      </c>
      <c r="UTZ22" s="179" t="s">
        <v>168</v>
      </c>
      <c r="UUA22" s="179" t="s">
        <v>168</v>
      </c>
      <c r="UUB22" s="179" t="s">
        <v>168</v>
      </c>
      <c r="UUC22" s="179" t="s">
        <v>168</v>
      </c>
      <c r="UUD22" s="179" t="s">
        <v>168</v>
      </c>
      <c r="UUE22" s="179" t="s">
        <v>168</v>
      </c>
      <c r="UUF22" s="179" t="s">
        <v>168</v>
      </c>
      <c r="UUG22" s="179" t="s">
        <v>168</v>
      </c>
      <c r="UUH22" s="179" t="s">
        <v>168</v>
      </c>
      <c r="UUI22" s="179" t="s">
        <v>168</v>
      </c>
      <c r="UUJ22" s="179" t="s">
        <v>168</v>
      </c>
      <c r="UUK22" s="179" t="s">
        <v>168</v>
      </c>
      <c r="UUL22" s="179" t="s">
        <v>168</v>
      </c>
      <c r="UUM22" s="179" t="s">
        <v>168</v>
      </c>
      <c r="UUN22" s="179" t="s">
        <v>168</v>
      </c>
      <c r="UUO22" s="179" t="s">
        <v>168</v>
      </c>
      <c r="UUP22" s="179" t="s">
        <v>168</v>
      </c>
      <c r="UUQ22" s="179" t="s">
        <v>168</v>
      </c>
      <c r="UUR22" s="179" t="s">
        <v>168</v>
      </c>
      <c r="UUS22" s="179" t="s">
        <v>168</v>
      </c>
      <c r="UUT22" s="179" t="s">
        <v>168</v>
      </c>
      <c r="UUU22" s="179" t="s">
        <v>168</v>
      </c>
      <c r="UUV22" s="179" t="s">
        <v>168</v>
      </c>
      <c r="UUW22" s="179" t="s">
        <v>168</v>
      </c>
      <c r="UUX22" s="179" t="s">
        <v>168</v>
      </c>
      <c r="UUY22" s="179" t="s">
        <v>168</v>
      </c>
      <c r="UUZ22" s="179" t="s">
        <v>168</v>
      </c>
      <c r="UVA22" s="179" t="s">
        <v>168</v>
      </c>
      <c r="UVB22" s="179" t="s">
        <v>168</v>
      </c>
      <c r="UVC22" s="179" t="s">
        <v>168</v>
      </c>
      <c r="UVD22" s="179" t="s">
        <v>168</v>
      </c>
      <c r="UVE22" s="179" t="s">
        <v>168</v>
      </c>
      <c r="UVF22" s="179" t="s">
        <v>168</v>
      </c>
      <c r="UVG22" s="179" t="s">
        <v>168</v>
      </c>
      <c r="UVH22" s="179" t="s">
        <v>168</v>
      </c>
      <c r="UVI22" s="179" t="s">
        <v>168</v>
      </c>
      <c r="UVJ22" s="179" t="s">
        <v>168</v>
      </c>
      <c r="UVK22" s="179" t="s">
        <v>168</v>
      </c>
      <c r="UVL22" s="179" t="s">
        <v>168</v>
      </c>
      <c r="UVM22" s="179" t="s">
        <v>168</v>
      </c>
      <c r="UVN22" s="179" t="s">
        <v>168</v>
      </c>
      <c r="UVO22" s="179" t="s">
        <v>168</v>
      </c>
      <c r="UVP22" s="179" t="s">
        <v>168</v>
      </c>
      <c r="UVQ22" s="179" t="s">
        <v>168</v>
      </c>
      <c r="UVR22" s="179" t="s">
        <v>168</v>
      </c>
      <c r="UVS22" s="179" t="s">
        <v>168</v>
      </c>
      <c r="UVT22" s="179" t="s">
        <v>168</v>
      </c>
      <c r="UVU22" s="179" t="s">
        <v>168</v>
      </c>
      <c r="UVV22" s="179" t="s">
        <v>168</v>
      </c>
      <c r="UVW22" s="179" t="s">
        <v>168</v>
      </c>
      <c r="UVX22" s="179" t="s">
        <v>168</v>
      </c>
      <c r="UVY22" s="179" t="s">
        <v>168</v>
      </c>
      <c r="UVZ22" s="179" t="s">
        <v>168</v>
      </c>
      <c r="UWA22" s="179" t="s">
        <v>168</v>
      </c>
      <c r="UWB22" s="179" t="s">
        <v>168</v>
      </c>
      <c r="UWC22" s="179" t="s">
        <v>168</v>
      </c>
      <c r="UWD22" s="179" t="s">
        <v>168</v>
      </c>
      <c r="UWE22" s="179" t="s">
        <v>168</v>
      </c>
      <c r="UWF22" s="179" t="s">
        <v>168</v>
      </c>
      <c r="UWG22" s="179" t="s">
        <v>168</v>
      </c>
      <c r="UWH22" s="179" t="s">
        <v>168</v>
      </c>
      <c r="UWI22" s="179" t="s">
        <v>168</v>
      </c>
      <c r="UWJ22" s="179" t="s">
        <v>168</v>
      </c>
      <c r="UWK22" s="179" t="s">
        <v>168</v>
      </c>
      <c r="UWL22" s="179" t="s">
        <v>168</v>
      </c>
      <c r="UWM22" s="179" t="s">
        <v>168</v>
      </c>
      <c r="UWN22" s="179" t="s">
        <v>168</v>
      </c>
      <c r="UWO22" s="179" t="s">
        <v>168</v>
      </c>
      <c r="UWP22" s="179" t="s">
        <v>168</v>
      </c>
      <c r="UWQ22" s="179" t="s">
        <v>168</v>
      </c>
      <c r="UWR22" s="179" t="s">
        <v>168</v>
      </c>
      <c r="UWS22" s="179" t="s">
        <v>168</v>
      </c>
      <c r="UWT22" s="179" t="s">
        <v>168</v>
      </c>
      <c r="UWU22" s="179" t="s">
        <v>168</v>
      </c>
      <c r="UWV22" s="179" t="s">
        <v>168</v>
      </c>
      <c r="UWW22" s="179" t="s">
        <v>168</v>
      </c>
      <c r="UWX22" s="179" t="s">
        <v>168</v>
      </c>
      <c r="UWY22" s="179" t="s">
        <v>168</v>
      </c>
      <c r="UWZ22" s="179" t="s">
        <v>168</v>
      </c>
      <c r="UXA22" s="179" t="s">
        <v>168</v>
      </c>
      <c r="UXB22" s="179" t="s">
        <v>168</v>
      </c>
      <c r="UXC22" s="179" t="s">
        <v>168</v>
      </c>
      <c r="UXD22" s="179" t="s">
        <v>168</v>
      </c>
      <c r="UXE22" s="179" t="s">
        <v>168</v>
      </c>
      <c r="UXF22" s="179" t="s">
        <v>168</v>
      </c>
      <c r="UXG22" s="179" t="s">
        <v>168</v>
      </c>
      <c r="UXH22" s="179" t="s">
        <v>168</v>
      </c>
      <c r="UXI22" s="179" t="s">
        <v>168</v>
      </c>
      <c r="UXJ22" s="179" t="s">
        <v>168</v>
      </c>
      <c r="UXK22" s="179" t="s">
        <v>168</v>
      </c>
      <c r="UXL22" s="179" t="s">
        <v>168</v>
      </c>
      <c r="UXM22" s="179" t="s">
        <v>168</v>
      </c>
      <c r="UXN22" s="179" t="s">
        <v>168</v>
      </c>
      <c r="UXO22" s="179" t="s">
        <v>168</v>
      </c>
      <c r="UXP22" s="179" t="s">
        <v>168</v>
      </c>
      <c r="UXQ22" s="179" t="s">
        <v>168</v>
      </c>
      <c r="UXR22" s="179" t="s">
        <v>168</v>
      </c>
      <c r="UXS22" s="179" t="s">
        <v>168</v>
      </c>
      <c r="UXT22" s="179" t="s">
        <v>168</v>
      </c>
      <c r="UXU22" s="179" t="s">
        <v>168</v>
      </c>
      <c r="UXV22" s="179" t="s">
        <v>168</v>
      </c>
      <c r="UXW22" s="179" t="s">
        <v>168</v>
      </c>
      <c r="UXX22" s="179" t="s">
        <v>168</v>
      </c>
      <c r="UXY22" s="179" t="s">
        <v>168</v>
      </c>
      <c r="UXZ22" s="179" t="s">
        <v>168</v>
      </c>
      <c r="UYA22" s="179" t="s">
        <v>168</v>
      </c>
      <c r="UYB22" s="179" t="s">
        <v>168</v>
      </c>
      <c r="UYC22" s="179" t="s">
        <v>168</v>
      </c>
      <c r="UYD22" s="179" t="s">
        <v>168</v>
      </c>
      <c r="UYE22" s="179" t="s">
        <v>168</v>
      </c>
      <c r="UYF22" s="179" t="s">
        <v>168</v>
      </c>
      <c r="UYG22" s="179" t="s">
        <v>168</v>
      </c>
      <c r="UYH22" s="179" t="s">
        <v>168</v>
      </c>
      <c r="UYI22" s="179" t="s">
        <v>168</v>
      </c>
      <c r="UYJ22" s="179" t="s">
        <v>168</v>
      </c>
      <c r="UYK22" s="179" t="s">
        <v>168</v>
      </c>
      <c r="UYL22" s="179" t="s">
        <v>168</v>
      </c>
      <c r="UYM22" s="179" t="s">
        <v>168</v>
      </c>
      <c r="UYN22" s="179" t="s">
        <v>168</v>
      </c>
      <c r="UYO22" s="179" t="s">
        <v>168</v>
      </c>
      <c r="UYP22" s="179" t="s">
        <v>168</v>
      </c>
      <c r="UYQ22" s="179" t="s">
        <v>168</v>
      </c>
      <c r="UYR22" s="179" t="s">
        <v>168</v>
      </c>
      <c r="UYS22" s="179" t="s">
        <v>168</v>
      </c>
      <c r="UYT22" s="179" t="s">
        <v>168</v>
      </c>
      <c r="UYU22" s="179" t="s">
        <v>168</v>
      </c>
      <c r="UYV22" s="179" t="s">
        <v>168</v>
      </c>
      <c r="UYW22" s="179" t="s">
        <v>168</v>
      </c>
      <c r="UYX22" s="179" t="s">
        <v>168</v>
      </c>
      <c r="UYY22" s="179" t="s">
        <v>168</v>
      </c>
      <c r="UYZ22" s="179" t="s">
        <v>168</v>
      </c>
      <c r="UZA22" s="179" t="s">
        <v>168</v>
      </c>
      <c r="UZB22" s="179" t="s">
        <v>168</v>
      </c>
      <c r="UZC22" s="179" t="s">
        <v>168</v>
      </c>
      <c r="UZD22" s="179" t="s">
        <v>168</v>
      </c>
      <c r="UZE22" s="179" t="s">
        <v>168</v>
      </c>
      <c r="UZF22" s="179" t="s">
        <v>168</v>
      </c>
      <c r="UZG22" s="179" t="s">
        <v>168</v>
      </c>
      <c r="UZH22" s="179" t="s">
        <v>168</v>
      </c>
      <c r="UZI22" s="179" t="s">
        <v>168</v>
      </c>
      <c r="UZJ22" s="179" t="s">
        <v>168</v>
      </c>
      <c r="UZK22" s="179" t="s">
        <v>168</v>
      </c>
      <c r="UZL22" s="179" t="s">
        <v>168</v>
      </c>
      <c r="UZM22" s="179" t="s">
        <v>168</v>
      </c>
      <c r="UZN22" s="179" t="s">
        <v>168</v>
      </c>
      <c r="UZO22" s="179" t="s">
        <v>168</v>
      </c>
      <c r="UZP22" s="179" t="s">
        <v>168</v>
      </c>
      <c r="UZQ22" s="179" t="s">
        <v>168</v>
      </c>
      <c r="UZR22" s="179" t="s">
        <v>168</v>
      </c>
      <c r="UZS22" s="179" t="s">
        <v>168</v>
      </c>
      <c r="UZT22" s="179" t="s">
        <v>168</v>
      </c>
      <c r="UZU22" s="179" t="s">
        <v>168</v>
      </c>
      <c r="UZV22" s="179" t="s">
        <v>168</v>
      </c>
      <c r="UZW22" s="179" t="s">
        <v>168</v>
      </c>
      <c r="UZX22" s="179" t="s">
        <v>168</v>
      </c>
      <c r="UZY22" s="179" t="s">
        <v>168</v>
      </c>
      <c r="UZZ22" s="179" t="s">
        <v>168</v>
      </c>
      <c r="VAA22" s="179" t="s">
        <v>168</v>
      </c>
      <c r="VAB22" s="179" t="s">
        <v>168</v>
      </c>
      <c r="VAC22" s="179" t="s">
        <v>168</v>
      </c>
      <c r="VAD22" s="179" t="s">
        <v>168</v>
      </c>
      <c r="VAE22" s="179" t="s">
        <v>168</v>
      </c>
      <c r="VAF22" s="179" t="s">
        <v>168</v>
      </c>
      <c r="VAG22" s="179" t="s">
        <v>168</v>
      </c>
      <c r="VAH22" s="179" t="s">
        <v>168</v>
      </c>
      <c r="VAI22" s="179" t="s">
        <v>168</v>
      </c>
      <c r="VAJ22" s="179" t="s">
        <v>168</v>
      </c>
      <c r="VAK22" s="179" t="s">
        <v>168</v>
      </c>
      <c r="VAL22" s="179" t="s">
        <v>168</v>
      </c>
      <c r="VAM22" s="179" t="s">
        <v>168</v>
      </c>
      <c r="VAN22" s="179" t="s">
        <v>168</v>
      </c>
      <c r="VAO22" s="179" t="s">
        <v>168</v>
      </c>
      <c r="VAP22" s="179" t="s">
        <v>168</v>
      </c>
      <c r="VAQ22" s="179" t="s">
        <v>168</v>
      </c>
      <c r="VAR22" s="179" t="s">
        <v>168</v>
      </c>
      <c r="VAS22" s="179" t="s">
        <v>168</v>
      </c>
      <c r="VAT22" s="179" t="s">
        <v>168</v>
      </c>
      <c r="VAU22" s="179" t="s">
        <v>168</v>
      </c>
      <c r="VAV22" s="179" t="s">
        <v>168</v>
      </c>
      <c r="VAW22" s="179" t="s">
        <v>168</v>
      </c>
      <c r="VAX22" s="179" t="s">
        <v>168</v>
      </c>
      <c r="VAY22" s="179" t="s">
        <v>168</v>
      </c>
      <c r="VAZ22" s="179" t="s">
        <v>168</v>
      </c>
      <c r="VBA22" s="179" t="s">
        <v>168</v>
      </c>
      <c r="VBB22" s="179" t="s">
        <v>168</v>
      </c>
      <c r="VBC22" s="179" t="s">
        <v>168</v>
      </c>
      <c r="VBD22" s="179" t="s">
        <v>168</v>
      </c>
      <c r="VBE22" s="179" t="s">
        <v>168</v>
      </c>
      <c r="VBF22" s="179" t="s">
        <v>168</v>
      </c>
      <c r="VBG22" s="179" t="s">
        <v>168</v>
      </c>
      <c r="VBH22" s="179" t="s">
        <v>168</v>
      </c>
      <c r="VBI22" s="179" t="s">
        <v>168</v>
      </c>
      <c r="VBJ22" s="179" t="s">
        <v>168</v>
      </c>
      <c r="VBK22" s="179" t="s">
        <v>168</v>
      </c>
      <c r="VBL22" s="179" t="s">
        <v>168</v>
      </c>
      <c r="VBM22" s="179" t="s">
        <v>168</v>
      </c>
      <c r="VBN22" s="179" t="s">
        <v>168</v>
      </c>
      <c r="VBO22" s="179" t="s">
        <v>168</v>
      </c>
      <c r="VBP22" s="179" t="s">
        <v>168</v>
      </c>
      <c r="VBQ22" s="179" t="s">
        <v>168</v>
      </c>
      <c r="VBR22" s="179" t="s">
        <v>168</v>
      </c>
      <c r="VBS22" s="179" t="s">
        <v>168</v>
      </c>
      <c r="VBT22" s="179" t="s">
        <v>168</v>
      </c>
      <c r="VBU22" s="179" t="s">
        <v>168</v>
      </c>
      <c r="VBV22" s="179" t="s">
        <v>168</v>
      </c>
      <c r="VBW22" s="179" t="s">
        <v>168</v>
      </c>
      <c r="VBX22" s="179" t="s">
        <v>168</v>
      </c>
      <c r="VBY22" s="179" t="s">
        <v>168</v>
      </c>
      <c r="VBZ22" s="179" t="s">
        <v>168</v>
      </c>
      <c r="VCA22" s="179" t="s">
        <v>168</v>
      </c>
      <c r="VCB22" s="179" t="s">
        <v>168</v>
      </c>
      <c r="VCC22" s="179" t="s">
        <v>168</v>
      </c>
      <c r="VCD22" s="179" t="s">
        <v>168</v>
      </c>
      <c r="VCE22" s="179" t="s">
        <v>168</v>
      </c>
      <c r="VCF22" s="179" t="s">
        <v>168</v>
      </c>
      <c r="VCG22" s="179" t="s">
        <v>168</v>
      </c>
      <c r="VCH22" s="179" t="s">
        <v>168</v>
      </c>
      <c r="VCI22" s="179" t="s">
        <v>168</v>
      </c>
      <c r="VCJ22" s="179" t="s">
        <v>168</v>
      </c>
      <c r="VCK22" s="179" t="s">
        <v>168</v>
      </c>
      <c r="VCL22" s="179" t="s">
        <v>168</v>
      </c>
      <c r="VCM22" s="179" t="s">
        <v>168</v>
      </c>
      <c r="VCN22" s="179" t="s">
        <v>168</v>
      </c>
      <c r="VCO22" s="179" t="s">
        <v>168</v>
      </c>
      <c r="VCP22" s="179" t="s">
        <v>168</v>
      </c>
      <c r="VCQ22" s="179" t="s">
        <v>168</v>
      </c>
      <c r="VCR22" s="179" t="s">
        <v>168</v>
      </c>
      <c r="VCS22" s="179" t="s">
        <v>168</v>
      </c>
      <c r="VCT22" s="179" t="s">
        <v>168</v>
      </c>
      <c r="VCU22" s="179" t="s">
        <v>168</v>
      </c>
      <c r="VCV22" s="179" t="s">
        <v>168</v>
      </c>
      <c r="VCW22" s="179" t="s">
        <v>168</v>
      </c>
      <c r="VCX22" s="179" t="s">
        <v>168</v>
      </c>
      <c r="VCY22" s="179" t="s">
        <v>168</v>
      </c>
      <c r="VCZ22" s="179" t="s">
        <v>168</v>
      </c>
      <c r="VDA22" s="179" t="s">
        <v>168</v>
      </c>
      <c r="VDB22" s="179" t="s">
        <v>168</v>
      </c>
      <c r="VDC22" s="179" t="s">
        <v>168</v>
      </c>
      <c r="VDD22" s="179" t="s">
        <v>168</v>
      </c>
      <c r="VDE22" s="179" t="s">
        <v>168</v>
      </c>
      <c r="VDF22" s="179" t="s">
        <v>168</v>
      </c>
      <c r="VDG22" s="179" t="s">
        <v>168</v>
      </c>
      <c r="VDH22" s="179" t="s">
        <v>168</v>
      </c>
      <c r="VDI22" s="179" t="s">
        <v>168</v>
      </c>
      <c r="VDJ22" s="179" t="s">
        <v>168</v>
      </c>
      <c r="VDK22" s="179" t="s">
        <v>168</v>
      </c>
      <c r="VDL22" s="179" t="s">
        <v>168</v>
      </c>
      <c r="VDM22" s="179" t="s">
        <v>168</v>
      </c>
      <c r="VDN22" s="179" t="s">
        <v>168</v>
      </c>
      <c r="VDO22" s="179" t="s">
        <v>168</v>
      </c>
      <c r="VDP22" s="179" t="s">
        <v>168</v>
      </c>
      <c r="VDQ22" s="179" t="s">
        <v>168</v>
      </c>
      <c r="VDR22" s="179" t="s">
        <v>168</v>
      </c>
      <c r="VDS22" s="179" t="s">
        <v>168</v>
      </c>
      <c r="VDT22" s="179" t="s">
        <v>168</v>
      </c>
      <c r="VDU22" s="179" t="s">
        <v>168</v>
      </c>
      <c r="VDV22" s="179" t="s">
        <v>168</v>
      </c>
      <c r="VDW22" s="179" t="s">
        <v>168</v>
      </c>
      <c r="VDX22" s="179" t="s">
        <v>168</v>
      </c>
      <c r="VDY22" s="179" t="s">
        <v>168</v>
      </c>
      <c r="VDZ22" s="179" t="s">
        <v>168</v>
      </c>
      <c r="VEA22" s="179" t="s">
        <v>168</v>
      </c>
      <c r="VEB22" s="179" t="s">
        <v>168</v>
      </c>
      <c r="VEC22" s="179" t="s">
        <v>168</v>
      </c>
      <c r="VED22" s="179" t="s">
        <v>168</v>
      </c>
      <c r="VEE22" s="179" t="s">
        <v>168</v>
      </c>
      <c r="VEF22" s="179" t="s">
        <v>168</v>
      </c>
      <c r="VEG22" s="179" t="s">
        <v>168</v>
      </c>
      <c r="VEH22" s="179" t="s">
        <v>168</v>
      </c>
      <c r="VEI22" s="179" t="s">
        <v>168</v>
      </c>
      <c r="VEJ22" s="179" t="s">
        <v>168</v>
      </c>
      <c r="VEK22" s="179" t="s">
        <v>168</v>
      </c>
      <c r="VEL22" s="179" t="s">
        <v>168</v>
      </c>
      <c r="VEM22" s="179" t="s">
        <v>168</v>
      </c>
      <c r="VEN22" s="179" t="s">
        <v>168</v>
      </c>
      <c r="VEO22" s="179" t="s">
        <v>168</v>
      </c>
      <c r="VEP22" s="179" t="s">
        <v>168</v>
      </c>
      <c r="VEQ22" s="179" t="s">
        <v>168</v>
      </c>
      <c r="VER22" s="179" t="s">
        <v>168</v>
      </c>
      <c r="VES22" s="179" t="s">
        <v>168</v>
      </c>
      <c r="VET22" s="179" t="s">
        <v>168</v>
      </c>
      <c r="VEU22" s="179" t="s">
        <v>168</v>
      </c>
      <c r="VEV22" s="179" t="s">
        <v>168</v>
      </c>
      <c r="VEW22" s="179" t="s">
        <v>168</v>
      </c>
      <c r="VEX22" s="179" t="s">
        <v>168</v>
      </c>
      <c r="VEY22" s="179" t="s">
        <v>168</v>
      </c>
      <c r="VEZ22" s="179" t="s">
        <v>168</v>
      </c>
      <c r="VFA22" s="179" t="s">
        <v>168</v>
      </c>
      <c r="VFB22" s="179" t="s">
        <v>168</v>
      </c>
      <c r="VFC22" s="179" t="s">
        <v>168</v>
      </c>
      <c r="VFD22" s="179" t="s">
        <v>168</v>
      </c>
      <c r="VFE22" s="179" t="s">
        <v>168</v>
      </c>
      <c r="VFF22" s="179" t="s">
        <v>168</v>
      </c>
      <c r="VFG22" s="179" t="s">
        <v>168</v>
      </c>
      <c r="VFH22" s="179" t="s">
        <v>168</v>
      </c>
      <c r="VFI22" s="179" t="s">
        <v>168</v>
      </c>
      <c r="VFJ22" s="179" t="s">
        <v>168</v>
      </c>
      <c r="VFK22" s="179" t="s">
        <v>168</v>
      </c>
      <c r="VFL22" s="179" t="s">
        <v>168</v>
      </c>
      <c r="VFM22" s="179" t="s">
        <v>168</v>
      </c>
      <c r="VFN22" s="179" t="s">
        <v>168</v>
      </c>
      <c r="VFO22" s="179" t="s">
        <v>168</v>
      </c>
      <c r="VFP22" s="179" t="s">
        <v>168</v>
      </c>
      <c r="VFQ22" s="179" t="s">
        <v>168</v>
      </c>
      <c r="VFR22" s="179" t="s">
        <v>168</v>
      </c>
      <c r="VFS22" s="179" t="s">
        <v>168</v>
      </c>
      <c r="VFT22" s="179" t="s">
        <v>168</v>
      </c>
      <c r="VFU22" s="179" t="s">
        <v>168</v>
      </c>
      <c r="VFV22" s="179" t="s">
        <v>168</v>
      </c>
      <c r="VFW22" s="179" t="s">
        <v>168</v>
      </c>
      <c r="VFX22" s="179" t="s">
        <v>168</v>
      </c>
      <c r="VFY22" s="179" t="s">
        <v>168</v>
      </c>
      <c r="VFZ22" s="179" t="s">
        <v>168</v>
      </c>
      <c r="VGA22" s="179" t="s">
        <v>168</v>
      </c>
      <c r="VGB22" s="179" t="s">
        <v>168</v>
      </c>
      <c r="VGC22" s="179" t="s">
        <v>168</v>
      </c>
      <c r="VGD22" s="179" t="s">
        <v>168</v>
      </c>
      <c r="VGE22" s="179" t="s">
        <v>168</v>
      </c>
      <c r="VGF22" s="179" t="s">
        <v>168</v>
      </c>
      <c r="VGG22" s="179" t="s">
        <v>168</v>
      </c>
      <c r="VGH22" s="179" t="s">
        <v>168</v>
      </c>
      <c r="VGI22" s="179" t="s">
        <v>168</v>
      </c>
      <c r="VGJ22" s="179" t="s">
        <v>168</v>
      </c>
      <c r="VGK22" s="179" t="s">
        <v>168</v>
      </c>
      <c r="VGL22" s="179" t="s">
        <v>168</v>
      </c>
      <c r="VGM22" s="179" t="s">
        <v>168</v>
      </c>
      <c r="VGN22" s="179" t="s">
        <v>168</v>
      </c>
      <c r="VGO22" s="179" t="s">
        <v>168</v>
      </c>
      <c r="VGP22" s="179" t="s">
        <v>168</v>
      </c>
      <c r="VGQ22" s="179" t="s">
        <v>168</v>
      </c>
      <c r="VGR22" s="179" t="s">
        <v>168</v>
      </c>
      <c r="VGS22" s="179" t="s">
        <v>168</v>
      </c>
      <c r="VGT22" s="179" t="s">
        <v>168</v>
      </c>
      <c r="VGU22" s="179" t="s">
        <v>168</v>
      </c>
      <c r="VGV22" s="179" t="s">
        <v>168</v>
      </c>
      <c r="VGW22" s="179" t="s">
        <v>168</v>
      </c>
      <c r="VGX22" s="179" t="s">
        <v>168</v>
      </c>
      <c r="VGY22" s="179" t="s">
        <v>168</v>
      </c>
      <c r="VGZ22" s="179" t="s">
        <v>168</v>
      </c>
      <c r="VHA22" s="179" t="s">
        <v>168</v>
      </c>
      <c r="VHB22" s="179" t="s">
        <v>168</v>
      </c>
      <c r="VHC22" s="179" t="s">
        <v>168</v>
      </c>
      <c r="VHD22" s="179" t="s">
        <v>168</v>
      </c>
      <c r="VHE22" s="179" t="s">
        <v>168</v>
      </c>
      <c r="VHF22" s="179" t="s">
        <v>168</v>
      </c>
      <c r="VHG22" s="179" t="s">
        <v>168</v>
      </c>
      <c r="VHH22" s="179" t="s">
        <v>168</v>
      </c>
      <c r="VHI22" s="179" t="s">
        <v>168</v>
      </c>
      <c r="VHJ22" s="179" t="s">
        <v>168</v>
      </c>
      <c r="VHK22" s="179" t="s">
        <v>168</v>
      </c>
      <c r="VHL22" s="179" t="s">
        <v>168</v>
      </c>
      <c r="VHM22" s="179" t="s">
        <v>168</v>
      </c>
      <c r="VHN22" s="179" t="s">
        <v>168</v>
      </c>
      <c r="VHO22" s="179" t="s">
        <v>168</v>
      </c>
      <c r="VHP22" s="179" t="s">
        <v>168</v>
      </c>
      <c r="VHQ22" s="179" t="s">
        <v>168</v>
      </c>
      <c r="VHR22" s="179" t="s">
        <v>168</v>
      </c>
      <c r="VHS22" s="179" t="s">
        <v>168</v>
      </c>
      <c r="VHT22" s="179" t="s">
        <v>168</v>
      </c>
      <c r="VHU22" s="179" t="s">
        <v>168</v>
      </c>
      <c r="VHV22" s="179" t="s">
        <v>168</v>
      </c>
      <c r="VHW22" s="179" t="s">
        <v>168</v>
      </c>
      <c r="VHX22" s="179" t="s">
        <v>168</v>
      </c>
      <c r="VHY22" s="179" t="s">
        <v>168</v>
      </c>
      <c r="VHZ22" s="179" t="s">
        <v>168</v>
      </c>
      <c r="VIA22" s="179" t="s">
        <v>168</v>
      </c>
      <c r="VIB22" s="179" t="s">
        <v>168</v>
      </c>
      <c r="VIC22" s="179" t="s">
        <v>168</v>
      </c>
      <c r="VID22" s="179" t="s">
        <v>168</v>
      </c>
      <c r="VIE22" s="179" t="s">
        <v>168</v>
      </c>
      <c r="VIF22" s="179" t="s">
        <v>168</v>
      </c>
      <c r="VIG22" s="179" t="s">
        <v>168</v>
      </c>
      <c r="VIH22" s="179" t="s">
        <v>168</v>
      </c>
      <c r="VII22" s="179" t="s">
        <v>168</v>
      </c>
      <c r="VIJ22" s="179" t="s">
        <v>168</v>
      </c>
      <c r="VIK22" s="179" t="s">
        <v>168</v>
      </c>
      <c r="VIL22" s="179" t="s">
        <v>168</v>
      </c>
      <c r="VIM22" s="179" t="s">
        <v>168</v>
      </c>
      <c r="VIN22" s="179" t="s">
        <v>168</v>
      </c>
      <c r="VIO22" s="179" t="s">
        <v>168</v>
      </c>
      <c r="VIP22" s="179" t="s">
        <v>168</v>
      </c>
      <c r="VIQ22" s="179" t="s">
        <v>168</v>
      </c>
      <c r="VIR22" s="179" t="s">
        <v>168</v>
      </c>
      <c r="VIS22" s="179" t="s">
        <v>168</v>
      </c>
      <c r="VIT22" s="179" t="s">
        <v>168</v>
      </c>
      <c r="VIU22" s="179" t="s">
        <v>168</v>
      </c>
      <c r="VIV22" s="179" t="s">
        <v>168</v>
      </c>
      <c r="VIW22" s="179" t="s">
        <v>168</v>
      </c>
      <c r="VIX22" s="179" t="s">
        <v>168</v>
      </c>
      <c r="VIY22" s="179" t="s">
        <v>168</v>
      </c>
      <c r="VIZ22" s="179" t="s">
        <v>168</v>
      </c>
      <c r="VJA22" s="179" t="s">
        <v>168</v>
      </c>
      <c r="VJB22" s="179" t="s">
        <v>168</v>
      </c>
      <c r="VJC22" s="179" t="s">
        <v>168</v>
      </c>
      <c r="VJD22" s="179" t="s">
        <v>168</v>
      </c>
      <c r="VJE22" s="179" t="s">
        <v>168</v>
      </c>
      <c r="VJF22" s="179" t="s">
        <v>168</v>
      </c>
      <c r="VJG22" s="179" t="s">
        <v>168</v>
      </c>
      <c r="VJH22" s="179" t="s">
        <v>168</v>
      </c>
      <c r="VJI22" s="179" t="s">
        <v>168</v>
      </c>
      <c r="VJJ22" s="179" t="s">
        <v>168</v>
      </c>
      <c r="VJK22" s="179" t="s">
        <v>168</v>
      </c>
      <c r="VJL22" s="179" t="s">
        <v>168</v>
      </c>
      <c r="VJM22" s="179" t="s">
        <v>168</v>
      </c>
      <c r="VJN22" s="179" t="s">
        <v>168</v>
      </c>
      <c r="VJO22" s="179" t="s">
        <v>168</v>
      </c>
      <c r="VJP22" s="179" t="s">
        <v>168</v>
      </c>
      <c r="VJQ22" s="179" t="s">
        <v>168</v>
      </c>
      <c r="VJR22" s="179" t="s">
        <v>168</v>
      </c>
      <c r="VJS22" s="179" t="s">
        <v>168</v>
      </c>
      <c r="VJT22" s="179" t="s">
        <v>168</v>
      </c>
      <c r="VJU22" s="179" t="s">
        <v>168</v>
      </c>
      <c r="VJV22" s="179" t="s">
        <v>168</v>
      </c>
      <c r="VJW22" s="179" t="s">
        <v>168</v>
      </c>
      <c r="VJX22" s="179" t="s">
        <v>168</v>
      </c>
      <c r="VJY22" s="179" t="s">
        <v>168</v>
      </c>
      <c r="VJZ22" s="179" t="s">
        <v>168</v>
      </c>
      <c r="VKA22" s="179" t="s">
        <v>168</v>
      </c>
      <c r="VKB22" s="179" t="s">
        <v>168</v>
      </c>
      <c r="VKC22" s="179" t="s">
        <v>168</v>
      </c>
      <c r="VKD22" s="179" t="s">
        <v>168</v>
      </c>
      <c r="VKE22" s="179" t="s">
        <v>168</v>
      </c>
      <c r="VKF22" s="179" t="s">
        <v>168</v>
      </c>
      <c r="VKG22" s="179" t="s">
        <v>168</v>
      </c>
      <c r="VKH22" s="179" t="s">
        <v>168</v>
      </c>
      <c r="VKI22" s="179" t="s">
        <v>168</v>
      </c>
      <c r="VKJ22" s="179" t="s">
        <v>168</v>
      </c>
      <c r="VKK22" s="179" t="s">
        <v>168</v>
      </c>
      <c r="VKL22" s="179" t="s">
        <v>168</v>
      </c>
      <c r="VKM22" s="179" t="s">
        <v>168</v>
      </c>
      <c r="VKN22" s="179" t="s">
        <v>168</v>
      </c>
      <c r="VKO22" s="179" t="s">
        <v>168</v>
      </c>
      <c r="VKP22" s="179" t="s">
        <v>168</v>
      </c>
      <c r="VKQ22" s="179" t="s">
        <v>168</v>
      </c>
      <c r="VKR22" s="179" t="s">
        <v>168</v>
      </c>
      <c r="VKS22" s="179" t="s">
        <v>168</v>
      </c>
      <c r="VKT22" s="179" t="s">
        <v>168</v>
      </c>
      <c r="VKU22" s="179" t="s">
        <v>168</v>
      </c>
      <c r="VKV22" s="179" t="s">
        <v>168</v>
      </c>
      <c r="VKW22" s="179" t="s">
        <v>168</v>
      </c>
      <c r="VKX22" s="179" t="s">
        <v>168</v>
      </c>
      <c r="VKY22" s="179" t="s">
        <v>168</v>
      </c>
      <c r="VKZ22" s="179" t="s">
        <v>168</v>
      </c>
      <c r="VLA22" s="179" t="s">
        <v>168</v>
      </c>
      <c r="VLB22" s="179" t="s">
        <v>168</v>
      </c>
      <c r="VLC22" s="179" t="s">
        <v>168</v>
      </c>
      <c r="VLD22" s="179" t="s">
        <v>168</v>
      </c>
      <c r="VLE22" s="179" t="s">
        <v>168</v>
      </c>
      <c r="VLF22" s="179" t="s">
        <v>168</v>
      </c>
      <c r="VLG22" s="179" t="s">
        <v>168</v>
      </c>
      <c r="VLH22" s="179" t="s">
        <v>168</v>
      </c>
      <c r="VLI22" s="179" t="s">
        <v>168</v>
      </c>
      <c r="VLJ22" s="179" t="s">
        <v>168</v>
      </c>
      <c r="VLK22" s="179" t="s">
        <v>168</v>
      </c>
      <c r="VLL22" s="179" t="s">
        <v>168</v>
      </c>
      <c r="VLM22" s="179" t="s">
        <v>168</v>
      </c>
      <c r="VLN22" s="179" t="s">
        <v>168</v>
      </c>
      <c r="VLO22" s="179" t="s">
        <v>168</v>
      </c>
      <c r="VLP22" s="179" t="s">
        <v>168</v>
      </c>
      <c r="VLQ22" s="179" t="s">
        <v>168</v>
      </c>
      <c r="VLR22" s="179" t="s">
        <v>168</v>
      </c>
      <c r="VLS22" s="179" t="s">
        <v>168</v>
      </c>
      <c r="VLT22" s="179" t="s">
        <v>168</v>
      </c>
      <c r="VLU22" s="179" t="s">
        <v>168</v>
      </c>
      <c r="VLV22" s="179" t="s">
        <v>168</v>
      </c>
      <c r="VLW22" s="179" t="s">
        <v>168</v>
      </c>
      <c r="VLX22" s="179" t="s">
        <v>168</v>
      </c>
      <c r="VLY22" s="179" t="s">
        <v>168</v>
      </c>
      <c r="VLZ22" s="179" t="s">
        <v>168</v>
      </c>
      <c r="VMA22" s="179" t="s">
        <v>168</v>
      </c>
      <c r="VMB22" s="179" t="s">
        <v>168</v>
      </c>
      <c r="VMC22" s="179" t="s">
        <v>168</v>
      </c>
      <c r="VMD22" s="179" t="s">
        <v>168</v>
      </c>
      <c r="VME22" s="179" t="s">
        <v>168</v>
      </c>
      <c r="VMF22" s="179" t="s">
        <v>168</v>
      </c>
      <c r="VMG22" s="179" t="s">
        <v>168</v>
      </c>
      <c r="VMH22" s="179" t="s">
        <v>168</v>
      </c>
      <c r="VMI22" s="179" t="s">
        <v>168</v>
      </c>
      <c r="VMJ22" s="179" t="s">
        <v>168</v>
      </c>
      <c r="VMK22" s="179" t="s">
        <v>168</v>
      </c>
      <c r="VML22" s="179" t="s">
        <v>168</v>
      </c>
      <c r="VMM22" s="179" t="s">
        <v>168</v>
      </c>
      <c r="VMN22" s="179" t="s">
        <v>168</v>
      </c>
      <c r="VMO22" s="179" t="s">
        <v>168</v>
      </c>
      <c r="VMP22" s="179" t="s">
        <v>168</v>
      </c>
      <c r="VMQ22" s="179" t="s">
        <v>168</v>
      </c>
      <c r="VMR22" s="179" t="s">
        <v>168</v>
      </c>
      <c r="VMS22" s="179" t="s">
        <v>168</v>
      </c>
      <c r="VMT22" s="179" t="s">
        <v>168</v>
      </c>
      <c r="VMU22" s="179" t="s">
        <v>168</v>
      </c>
      <c r="VMV22" s="179" t="s">
        <v>168</v>
      </c>
      <c r="VMW22" s="179" t="s">
        <v>168</v>
      </c>
      <c r="VMX22" s="179" t="s">
        <v>168</v>
      </c>
      <c r="VMY22" s="179" t="s">
        <v>168</v>
      </c>
      <c r="VMZ22" s="179" t="s">
        <v>168</v>
      </c>
      <c r="VNA22" s="179" t="s">
        <v>168</v>
      </c>
      <c r="VNB22" s="179" t="s">
        <v>168</v>
      </c>
      <c r="VNC22" s="179" t="s">
        <v>168</v>
      </c>
      <c r="VND22" s="179" t="s">
        <v>168</v>
      </c>
      <c r="VNE22" s="179" t="s">
        <v>168</v>
      </c>
      <c r="VNF22" s="179" t="s">
        <v>168</v>
      </c>
      <c r="VNG22" s="179" t="s">
        <v>168</v>
      </c>
      <c r="VNH22" s="179" t="s">
        <v>168</v>
      </c>
      <c r="VNI22" s="179" t="s">
        <v>168</v>
      </c>
      <c r="VNJ22" s="179" t="s">
        <v>168</v>
      </c>
      <c r="VNK22" s="179" t="s">
        <v>168</v>
      </c>
      <c r="VNL22" s="179" t="s">
        <v>168</v>
      </c>
      <c r="VNM22" s="179" t="s">
        <v>168</v>
      </c>
      <c r="VNN22" s="179" t="s">
        <v>168</v>
      </c>
      <c r="VNO22" s="179" t="s">
        <v>168</v>
      </c>
      <c r="VNP22" s="179" t="s">
        <v>168</v>
      </c>
      <c r="VNQ22" s="179" t="s">
        <v>168</v>
      </c>
      <c r="VNR22" s="179" t="s">
        <v>168</v>
      </c>
      <c r="VNS22" s="179" t="s">
        <v>168</v>
      </c>
      <c r="VNT22" s="179" t="s">
        <v>168</v>
      </c>
      <c r="VNU22" s="179" t="s">
        <v>168</v>
      </c>
      <c r="VNV22" s="179" t="s">
        <v>168</v>
      </c>
      <c r="VNW22" s="179" t="s">
        <v>168</v>
      </c>
      <c r="VNX22" s="179" t="s">
        <v>168</v>
      </c>
      <c r="VNY22" s="179" t="s">
        <v>168</v>
      </c>
      <c r="VNZ22" s="179" t="s">
        <v>168</v>
      </c>
      <c r="VOA22" s="179" t="s">
        <v>168</v>
      </c>
      <c r="VOB22" s="179" t="s">
        <v>168</v>
      </c>
      <c r="VOC22" s="179" t="s">
        <v>168</v>
      </c>
      <c r="VOD22" s="179" t="s">
        <v>168</v>
      </c>
      <c r="VOE22" s="179" t="s">
        <v>168</v>
      </c>
      <c r="VOF22" s="179" t="s">
        <v>168</v>
      </c>
      <c r="VOG22" s="179" t="s">
        <v>168</v>
      </c>
      <c r="VOH22" s="179" t="s">
        <v>168</v>
      </c>
      <c r="VOI22" s="179" t="s">
        <v>168</v>
      </c>
      <c r="VOJ22" s="179" t="s">
        <v>168</v>
      </c>
      <c r="VOK22" s="179" t="s">
        <v>168</v>
      </c>
      <c r="VOL22" s="179" t="s">
        <v>168</v>
      </c>
      <c r="VOM22" s="179" t="s">
        <v>168</v>
      </c>
      <c r="VON22" s="179" t="s">
        <v>168</v>
      </c>
      <c r="VOO22" s="179" t="s">
        <v>168</v>
      </c>
      <c r="VOP22" s="179" t="s">
        <v>168</v>
      </c>
      <c r="VOQ22" s="179" t="s">
        <v>168</v>
      </c>
      <c r="VOR22" s="179" t="s">
        <v>168</v>
      </c>
      <c r="VOS22" s="179" t="s">
        <v>168</v>
      </c>
      <c r="VOT22" s="179" t="s">
        <v>168</v>
      </c>
      <c r="VOU22" s="179" t="s">
        <v>168</v>
      </c>
      <c r="VOV22" s="179" t="s">
        <v>168</v>
      </c>
      <c r="VOW22" s="179" t="s">
        <v>168</v>
      </c>
      <c r="VOX22" s="179" t="s">
        <v>168</v>
      </c>
      <c r="VOY22" s="179" t="s">
        <v>168</v>
      </c>
      <c r="VOZ22" s="179" t="s">
        <v>168</v>
      </c>
      <c r="VPA22" s="179" t="s">
        <v>168</v>
      </c>
      <c r="VPB22" s="179" t="s">
        <v>168</v>
      </c>
      <c r="VPC22" s="179" t="s">
        <v>168</v>
      </c>
      <c r="VPD22" s="179" t="s">
        <v>168</v>
      </c>
      <c r="VPE22" s="179" t="s">
        <v>168</v>
      </c>
      <c r="VPF22" s="179" t="s">
        <v>168</v>
      </c>
      <c r="VPG22" s="179" t="s">
        <v>168</v>
      </c>
      <c r="VPH22" s="179" t="s">
        <v>168</v>
      </c>
      <c r="VPI22" s="179" t="s">
        <v>168</v>
      </c>
      <c r="VPJ22" s="179" t="s">
        <v>168</v>
      </c>
      <c r="VPK22" s="179" t="s">
        <v>168</v>
      </c>
      <c r="VPL22" s="179" t="s">
        <v>168</v>
      </c>
      <c r="VPM22" s="179" t="s">
        <v>168</v>
      </c>
      <c r="VPN22" s="179" t="s">
        <v>168</v>
      </c>
      <c r="VPO22" s="179" t="s">
        <v>168</v>
      </c>
      <c r="VPP22" s="179" t="s">
        <v>168</v>
      </c>
      <c r="VPQ22" s="179" t="s">
        <v>168</v>
      </c>
      <c r="VPR22" s="179" t="s">
        <v>168</v>
      </c>
      <c r="VPS22" s="179" t="s">
        <v>168</v>
      </c>
      <c r="VPT22" s="179" t="s">
        <v>168</v>
      </c>
      <c r="VPU22" s="179" t="s">
        <v>168</v>
      </c>
      <c r="VPV22" s="179" t="s">
        <v>168</v>
      </c>
      <c r="VPW22" s="179" t="s">
        <v>168</v>
      </c>
      <c r="VPX22" s="179" t="s">
        <v>168</v>
      </c>
      <c r="VPY22" s="179" t="s">
        <v>168</v>
      </c>
      <c r="VPZ22" s="179" t="s">
        <v>168</v>
      </c>
      <c r="VQA22" s="179" t="s">
        <v>168</v>
      </c>
      <c r="VQB22" s="179" t="s">
        <v>168</v>
      </c>
      <c r="VQC22" s="179" t="s">
        <v>168</v>
      </c>
      <c r="VQD22" s="179" t="s">
        <v>168</v>
      </c>
      <c r="VQE22" s="179" t="s">
        <v>168</v>
      </c>
      <c r="VQF22" s="179" t="s">
        <v>168</v>
      </c>
      <c r="VQG22" s="179" t="s">
        <v>168</v>
      </c>
      <c r="VQH22" s="179" t="s">
        <v>168</v>
      </c>
      <c r="VQI22" s="179" t="s">
        <v>168</v>
      </c>
      <c r="VQJ22" s="179" t="s">
        <v>168</v>
      </c>
      <c r="VQK22" s="179" t="s">
        <v>168</v>
      </c>
      <c r="VQL22" s="179" t="s">
        <v>168</v>
      </c>
      <c r="VQM22" s="179" t="s">
        <v>168</v>
      </c>
      <c r="VQN22" s="179" t="s">
        <v>168</v>
      </c>
      <c r="VQO22" s="179" t="s">
        <v>168</v>
      </c>
      <c r="VQP22" s="179" t="s">
        <v>168</v>
      </c>
      <c r="VQQ22" s="179" t="s">
        <v>168</v>
      </c>
      <c r="VQR22" s="179" t="s">
        <v>168</v>
      </c>
      <c r="VQS22" s="179" t="s">
        <v>168</v>
      </c>
      <c r="VQT22" s="179" t="s">
        <v>168</v>
      </c>
      <c r="VQU22" s="179" t="s">
        <v>168</v>
      </c>
      <c r="VQV22" s="179" t="s">
        <v>168</v>
      </c>
      <c r="VQW22" s="179" t="s">
        <v>168</v>
      </c>
      <c r="VQX22" s="179" t="s">
        <v>168</v>
      </c>
      <c r="VQY22" s="179" t="s">
        <v>168</v>
      </c>
      <c r="VQZ22" s="179" t="s">
        <v>168</v>
      </c>
      <c r="VRA22" s="179" t="s">
        <v>168</v>
      </c>
      <c r="VRB22" s="179" t="s">
        <v>168</v>
      </c>
      <c r="VRC22" s="179" t="s">
        <v>168</v>
      </c>
      <c r="VRD22" s="179" t="s">
        <v>168</v>
      </c>
      <c r="VRE22" s="179" t="s">
        <v>168</v>
      </c>
      <c r="VRF22" s="179" t="s">
        <v>168</v>
      </c>
      <c r="VRG22" s="179" t="s">
        <v>168</v>
      </c>
      <c r="VRH22" s="179" t="s">
        <v>168</v>
      </c>
      <c r="VRI22" s="179" t="s">
        <v>168</v>
      </c>
      <c r="VRJ22" s="179" t="s">
        <v>168</v>
      </c>
      <c r="VRK22" s="179" t="s">
        <v>168</v>
      </c>
      <c r="VRL22" s="179" t="s">
        <v>168</v>
      </c>
      <c r="VRM22" s="179" t="s">
        <v>168</v>
      </c>
      <c r="VRN22" s="179" t="s">
        <v>168</v>
      </c>
      <c r="VRO22" s="179" t="s">
        <v>168</v>
      </c>
      <c r="VRP22" s="179" t="s">
        <v>168</v>
      </c>
      <c r="VRQ22" s="179" t="s">
        <v>168</v>
      </c>
      <c r="VRR22" s="179" t="s">
        <v>168</v>
      </c>
      <c r="VRS22" s="179" t="s">
        <v>168</v>
      </c>
      <c r="VRT22" s="179" t="s">
        <v>168</v>
      </c>
      <c r="VRU22" s="179" t="s">
        <v>168</v>
      </c>
      <c r="VRV22" s="179" t="s">
        <v>168</v>
      </c>
      <c r="VRW22" s="179" t="s">
        <v>168</v>
      </c>
      <c r="VRX22" s="179" t="s">
        <v>168</v>
      </c>
      <c r="VRY22" s="179" t="s">
        <v>168</v>
      </c>
      <c r="VRZ22" s="179" t="s">
        <v>168</v>
      </c>
      <c r="VSA22" s="179" t="s">
        <v>168</v>
      </c>
      <c r="VSB22" s="179" t="s">
        <v>168</v>
      </c>
      <c r="VSC22" s="179" t="s">
        <v>168</v>
      </c>
      <c r="VSD22" s="179" t="s">
        <v>168</v>
      </c>
      <c r="VSE22" s="179" t="s">
        <v>168</v>
      </c>
      <c r="VSF22" s="179" t="s">
        <v>168</v>
      </c>
      <c r="VSG22" s="179" t="s">
        <v>168</v>
      </c>
      <c r="VSH22" s="179" t="s">
        <v>168</v>
      </c>
      <c r="VSI22" s="179" t="s">
        <v>168</v>
      </c>
      <c r="VSJ22" s="179" t="s">
        <v>168</v>
      </c>
      <c r="VSK22" s="179" t="s">
        <v>168</v>
      </c>
      <c r="VSL22" s="179" t="s">
        <v>168</v>
      </c>
      <c r="VSM22" s="179" t="s">
        <v>168</v>
      </c>
      <c r="VSN22" s="179" t="s">
        <v>168</v>
      </c>
      <c r="VSO22" s="179" t="s">
        <v>168</v>
      </c>
      <c r="VSP22" s="179" t="s">
        <v>168</v>
      </c>
      <c r="VSQ22" s="179" t="s">
        <v>168</v>
      </c>
      <c r="VSR22" s="179" t="s">
        <v>168</v>
      </c>
      <c r="VSS22" s="179" t="s">
        <v>168</v>
      </c>
      <c r="VST22" s="179" t="s">
        <v>168</v>
      </c>
      <c r="VSU22" s="179" t="s">
        <v>168</v>
      </c>
      <c r="VSV22" s="179" t="s">
        <v>168</v>
      </c>
      <c r="VSW22" s="179" t="s">
        <v>168</v>
      </c>
      <c r="VSX22" s="179" t="s">
        <v>168</v>
      </c>
      <c r="VSY22" s="179" t="s">
        <v>168</v>
      </c>
      <c r="VSZ22" s="179" t="s">
        <v>168</v>
      </c>
      <c r="VTA22" s="179" t="s">
        <v>168</v>
      </c>
      <c r="VTB22" s="179" t="s">
        <v>168</v>
      </c>
      <c r="VTC22" s="179" t="s">
        <v>168</v>
      </c>
      <c r="VTD22" s="179" t="s">
        <v>168</v>
      </c>
      <c r="VTE22" s="179" t="s">
        <v>168</v>
      </c>
      <c r="VTF22" s="179" t="s">
        <v>168</v>
      </c>
      <c r="VTG22" s="179" t="s">
        <v>168</v>
      </c>
      <c r="VTH22" s="179" t="s">
        <v>168</v>
      </c>
      <c r="VTI22" s="179" t="s">
        <v>168</v>
      </c>
      <c r="VTJ22" s="179" t="s">
        <v>168</v>
      </c>
      <c r="VTK22" s="179" t="s">
        <v>168</v>
      </c>
      <c r="VTL22" s="179" t="s">
        <v>168</v>
      </c>
      <c r="VTM22" s="179" t="s">
        <v>168</v>
      </c>
      <c r="VTN22" s="179" t="s">
        <v>168</v>
      </c>
      <c r="VTO22" s="179" t="s">
        <v>168</v>
      </c>
      <c r="VTP22" s="179" t="s">
        <v>168</v>
      </c>
      <c r="VTQ22" s="179" t="s">
        <v>168</v>
      </c>
      <c r="VTR22" s="179" t="s">
        <v>168</v>
      </c>
      <c r="VTS22" s="179" t="s">
        <v>168</v>
      </c>
      <c r="VTT22" s="179" t="s">
        <v>168</v>
      </c>
      <c r="VTU22" s="179" t="s">
        <v>168</v>
      </c>
      <c r="VTV22" s="179" t="s">
        <v>168</v>
      </c>
      <c r="VTW22" s="179" t="s">
        <v>168</v>
      </c>
      <c r="VTX22" s="179" t="s">
        <v>168</v>
      </c>
      <c r="VTY22" s="179" t="s">
        <v>168</v>
      </c>
      <c r="VTZ22" s="179" t="s">
        <v>168</v>
      </c>
      <c r="VUA22" s="179" t="s">
        <v>168</v>
      </c>
      <c r="VUB22" s="179" t="s">
        <v>168</v>
      </c>
      <c r="VUC22" s="179" t="s">
        <v>168</v>
      </c>
      <c r="VUD22" s="179" t="s">
        <v>168</v>
      </c>
      <c r="VUE22" s="179" t="s">
        <v>168</v>
      </c>
      <c r="VUF22" s="179" t="s">
        <v>168</v>
      </c>
      <c r="VUG22" s="179" t="s">
        <v>168</v>
      </c>
      <c r="VUH22" s="179" t="s">
        <v>168</v>
      </c>
      <c r="VUI22" s="179" t="s">
        <v>168</v>
      </c>
      <c r="VUJ22" s="179" t="s">
        <v>168</v>
      </c>
      <c r="VUK22" s="179" t="s">
        <v>168</v>
      </c>
      <c r="VUL22" s="179" t="s">
        <v>168</v>
      </c>
      <c r="VUM22" s="179" t="s">
        <v>168</v>
      </c>
      <c r="VUN22" s="179" t="s">
        <v>168</v>
      </c>
      <c r="VUO22" s="179" t="s">
        <v>168</v>
      </c>
      <c r="VUP22" s="179" t="s">
        <v>168</v>
      </c>
      <c r="VUQ22" s="179" t="s">
        <v>168</v>
      </c>
      <c r="VUR22" s="179" t="s">
        <v>168</v>
      </c>
      <c r="VUS22" s="179" t="s">
        <v>168</v>
      </c>
      <c r="VUT22" s="179" t="s">
        <v>168</v>
      </c>
      <c r="VUU22" s="179" t="s">
        <v>168</v>
      </c>
      <c r="VUV22" s="179" t="s">
        <v>168</v>
      </c>
      <c r="VUW22" s="179" t="s">
        <v>168</v>
      </c>
      <c r="VUX22" s="179" t="s">
        <v>168</v>
      </c>
      <c r="VUY22" s="179" t="s">
        <v>168</v>
      </c>
      <c r="VUZ22" s="179" t="s">
        <v>168</v>
      </c>
      <c r="VVA22" s="179" t="s">
        <v>168</v>
      </c>
      <c r="VVB22" s="179" t="s">
        <v>168</v>
      </c>
      <c r="VVC22" s="179" t="s">
        <v>168</v>
      </c>
      <c r="VVD22" s="179" t="s">
        <v>168</v>
      </c>
      <c r="VVE22" s="179" t="s">
        <v>168</v>
      </c>
      <c r="VVF22" s="179" t="s">
        <v>168</v>
      </c>
      <c r="VVG22" s="179" t="s">
        <v>168</v>
      </c>
      <c r="VVH22" s="179" t="s">
        <v>168</v>
      </c>
      <c r="VVI22" s="179" t="s">
        <v>168</v>
      </c>
      <c r="VVJ22" s="179" t="s">
        <v>168</v>
      </c>
      <c r="VVK22" s="179" t="s">
        <v>168</v>
      </c>
      <c r="VVL22" s="179" t="s">
        <v>168</v>
      </c>
      <c r="VVM22" s="179" t="s">
        <v>168</v>
      </c>
      <c r="VVN22" s="179" t="s">
        <v>168</v>
      </c>
      <c r="VVO22" s="179" t="s">
        <v>168</v>
      </c>
      <c r="VVP22" s="179" t="s">
        <v>168</v>
      </c>
      <c r="VVQ22" s="179" t="s">
        <v>168</v>
      </c>
      <c r="VVR22" s="179" t="s">
        <v>168</v>
      </c>
      <c r="VVS22" s="179" t="s">
        <v>168</v>
      </c>
      <c r="VVT22" s="179" t="s">
        <v>168</v>
      </c>
      <c r="VVU22" s="179" t="s">
        <v>168</v>
      </c>
      <c r="VVV22" s="179" t="s">
        <v>168</v>
      </c>
      <c r="VVW22" s="179" t="s">
        <v>168</v>
      </c>
      <c r="VVX22" s="179" t="s">
        <v>168</v>
      </c>
      <c r="VVY22" s="179" t="s">
        <v>168</v>
      </c>
      <c r="VVZ22" s="179" t="s">
        <v>168</v>
      </c>
      <c r="VWA22" s="179" t="s">
        <v>168</v>
      </c>
      <c r="VWB22" s="179" t="s">
        <v>168</v>
      </c>
      <c r="VWC22" s="179" t="s">
        <v>168</v>
      </c>
      <c r="VWD22" s="179" t="s">
        <v>168</v>
      </c>
      <c r="VWE22" s="179" t="s">
        <v>168</v>
      </c>
      <c r="VWF22" s="179" t="s">
        <v>168</v>
      </c>
      <c r="VWG22" s="179" t="s">
        <v>168</v>
      </c>
      <c r="VWH22" s="179" t="s">
        <v>168</v>
      </c>
      <c r="VWI22" s="179" t="s">
        <v>168</v>
      </c>
      <c r="VWJ22" s="179" t="s">
        <v>168</v>
      </c>
      <c r="VWK22" s="179" t="s">
        <v>168</v>
      </c>
      <c r="VWL22" s="179" t="s">
        <v>168</v>
      </c>
      <c r="VWM22" s="179" t="s">
        <v>168</v>
      </c>
      <c r="VWN22" s="179" t="s">
        <v>168</v>
      </c>
      <c r="VWO22" s="179" t="s">
        <v>168</v>
      </c>
      <c r="VWP22" s="179" t="s">
        <v>168</v>
      </c>
      <c r="VWQ22" s="179" t="s">
        <v>168</v>
      </c>
      <c r="VWR22" s="179" t="s">
        <v>168</v>
      </c>
      <c r="VWS22" s="179" t="s">
        <v>168</v>
      </c>
      <c r="VWT22" s="179" t="s">
        <v>168</v>
      </c>
      <c r="VWU22" s="179" t="s">
        <v>168</v>
      </c>
      <c r="VWV22" s="179" t="s">
        <v>168</v>
      </c>
      <c r="VWW22" s="179" t="s">
        <v>168</v>
      </c>
      <c r="VWX22" s="179" t="s">
        <v>168</v>
      </c>
      <c r="VWY22" s="179" t="s">
        <v>168</v>
      </c>
      <c r="VWZ22" s="179" t="s">
        <v>168</v>
      </c>
      <c r="VXA22" s="179" t="s">
        <v>168</v>
      </c>
      <c r="VXB22" s="179" t="s">
        <v>168</v>
      </c>
      <c r="VXC22" s="179" t="s">
        <v>168</v>
      </c>
      <c r="VXD22" s="179" t="s">
        <v>168</v>
      </c>
      <c r="VXE22" s="179" t="s">
        <v>168</v>
      </c>
      <c r="VXF22" s="179" t="s">
        <v>168</v>
      </c>
      <c r="VXG22" s="179" t="s">
        <v>168</v>
      </c>
      <c r="VXH22" s="179" t="s">
        <v>168</v>
      </c>
      <c r="VXI22" s="179" t="s">
        <v>168</v>
      </c>
      <c r="VXJ22" s="179" t="s">
        <v>168</v>
      </c>
      <c r="VXK22" s="179" t="s">
        <v>168</v>
      </c>
      <c r="VXL22" s="179" t="s">
        <v>168</v>
      </c>
      <c r="VXM22" s="179" t="s">
        <v>168</v>
      </c>
      <c r="VXN22" s="179" t="s">
        <v>168</v>
      </c>
      <c r="VXO22" s="179" t="s">
        <v>168</v>
      </c>
      <c r="VXP22" s="179" t="s">
        <v>168</v>
      </c>
      <c r="VXQ22" s="179" t="s">
        <v>168</v>
      </c>
      <c r="VXR22" s="179" t="s">
        <v>168</v>
      </c>
      <c r="VXS22" s="179" t="s">
        <v>168</v>
      </c>
      <c r="VXT22" s="179" t="s">
        <v>168</v>
      </c>
      <c r="VXU22" s="179" t="s">
        <v>168</v>
      </c>
      <c r="VXV22" s="179" t="s">
        <v>168</v>
      </c>
      <c r="VXW22" s="179" t="s">
        <v>168</v>
      </c>
      <c r="VXX22" s="179" t="s">
        <v>168</v>
      </c>
      <c r="VXY22" s="179" t="s">
        <v>168</v>
      </c>
      <c r="VXZ22" s="179" t="s">
        <v>168</v>
      </c>
      <c r="VYA22" s="179" t="s">
        <v>168</v>
      </c>
      <c r="VYB22" s="179" t="s">
        <v>168</v>
      </c>
      <c r="VYC22" s="179" t="s">
        <v>168</v>
      </c>
      <c r="VYD22" s="179" t="s">
        <v>168</v>
      </c>
      <c r="VYE22" s="179" t="s">
        <v>168</v>
      </c>
      <c r="VYF22" s="179" t="s">
        <v>168</v>
      </c>
      <c r="VYG22" s="179" t="s">
        <v>168</v>
      </c>
      <c r="VYH22" s="179" t="s">
        <v>168</v>
      </c>
      <c r="VYI22" s="179" t="s">
        <v>168</v>
      </c>
      <c r="VYJ22" s="179" t="s">
        <v>168</v>
      </c>
      <c r="VYK22" s="179" t="s">
        <v>168</v>
      </c>
      <c r="VYL22" s="179" t="s">
        <v>168</v>
      </c>
      <c r="VYM22" s="179" t="s">
        <v>168</v>
      </c>
      <c r="VYN22" s="179" t="s">
        <v>168</v>
      </c>
      <c r="VYO22" s="179" t="s">
        <v>168</v>
      </c>
      <c r="VYP22" s="179" t="s">
        <v>168</v>
      </c>
      <c r="VYQ22" s="179" t="s">
        <v>168</v>
      </c>
      <c r="VYR22" s="179" t="s">
        <v>168</v>
      </c>
      <c r="VYS22" s="179" t="s">
        <v>168</v>
      </c>
      <c r="VYT22" s="179" t="s">
        <v>168</v>
      </c>
      <c r="VYU22" s="179" t="s">
        <v>168</v>
      </c>
      <c r="VYV22" s="179" t="s">
        <v>168</v>
      </c>
      <c r="VYW22" s="179" t="s">
        <v>168</v>
      </c>
      <c r="VYX22" s="179" t="s">
        <v>168</v>
      </c>
      <c r="VYY22" s="179" t="s">
        <v>168</v>
      </c>
      <c r="VYZ22" s="179" t="s">
        <v>168</v>
      </c>
      <c r="VZA22" s="179" t="s">
        <v>168</v>
      </c>
      <c r="VZB22" s="179" t="s">
        <v>168</v>
      </c>
      <c r="VZC22" s="179" t="s">
        <v>168</v>
      </c>
      <c r="VZD22" s="179" t="s">
        <v>168</v>
      </c>
      <c r="VZE22" s="179" t="s">
        <v>168</v>
      </c>
      <c r="VZF22" s="179" t="s">
        <v>168</v>
      </c>
      <c r="VZG22" s="179" t="s">
        <v>168</v>
      </c>
      <c r="VZH22" s="179" t="s">
        <v>168</v>
      </c>
      <c r="VZI22" s="179" t="s">
        <v>168</v>
      </c>
      <c r="VZJ22" s="179" t="s">
        <v>168</v>
      </c>
      <c r="VZK22" s="179" t="s">
        <v>168</v>
      </c>
      <c r="VZL22" s="179" t="s">
        <v>168</v>
      </c>
      <c r="VZM22" s="179" t="s">
        <v>168</v>
      </c>
      <c r="VZN22" s="179" t="s">
        <v>168</v>
      </c>
      <c r="VZO22" s="179" t="s">
        <v>168</v>
      </c>
      <c r="VZP22" s="179" t="s">
        <v>168</v>
      </c>
      <c r="VZQ22" s="179" t="s">
        <v>168</v>
      </c>
      <c r="VZR22" s="179" t="s">
        <v>168</v>
      </c>
      <c r="VZS22" s="179" t="s">
        <v>168</v>
      </c>
      <c r="VZT22" s="179" t="s">
        <v>168</v>
      </c>
      <c r="VZU22" s="179" t="s">
        <v>168</v>
      </c>
      <c r="VZV22" s="179" t="s">
        <v>168</v>
      </c>
      <c r="VZW22" s="179" t="s">
        <v>168</v>
      </c>
      <c r="VZX22" s="179" t="s">
        <v>168</v>
      </c>
      <c r="VZY22" s="179" t="s">
        <v>168</v>
      </c>
      <c r="VZZ22" s="179" t="s">
        <v>168</v>
      </c>
      <c r="WAA22" s="179" t="s">
        <v>168</v>
      </c>
      <c r="WAB22" s="179" t="s">
        <v>168</v>
      </c>
      <c r="WAC22" s="179" t="s">
        <v>168</v>
      </c>
      <c r="WAD22" s="179" t="s">
        <v>168</v>
      </c>
      <c r="WAE22" s="179" t="s">
        <v>168</v>
      </c>
      <c r="WAF22" s="179" t="s">
        <v>168</v>
      </c>
      <c r="WAG22" s="179" t="s">
        <v>168</v>
      </c>
      <c r="WAH22" s="179" t="s">
        <v>168</v>
      </c>
      <c r="WAI22" s="179" t="s">
        <v>168</v>
      </c>
      <c r="WAJ22" s="179" t="s">
        <v>168</v>
      </c>
      <c r="WAK22" s="179" t="s">
        <v>168</v>
      </c>
      <c r="WAL22" s="179" t="s">
        <v>168</v>
      </c>
      <c r="WAM22" s="179" t="s">
        <v>168</v>
      </c>
      <c r="WAN22" s="179" t="s">
        <v>168</v>
      </c>
      <c r="WAO22" s="179" t="s">
        <v>168</v>
      </c>
      <c r="WAP22" s="179" t="s">
        <v>168</v>
      </c>
      <c r="WAQ22" s="179" t="s">
        <v>168</v>
      </c>
      <c r="WAR22" s="179" t="s">
        <v>168</v>
      </c>
      <c r="WAS22" s="179" t="s">
        <v>168</v>
      </c>
      <c r="WAT22" s="179" t="s">
        <v>168</v>
      </c>
      <c r="WAU22" s="179" t="s">
        <v>168</v>
      </c>
      <c r="WAV22" s="179" t="s">
        <v>168</v>
      </c>
      <c r="WAW22" s="179" t="s">
        <v>168</v>
      </c>
      <c r="WAX22" s="179" t="s">
        <v>168</v>
      </c>
      <c r="WAY22" s="179" t="s">
        <v>168</v>
      </c>
      <c r="WAZ22" s="179" t="s">
        <v>168</v>
      </c>
      <c r="WBA22" s="179" t="s">
        <v>168</v>
      </c>
      <c r="WBB22" s="179" t="s">
        <v>168</v>
      </c>
      <c r="WBC22" s="179" t="s">
        <v>168</v>
      </c>
      <c r="WBD22" s="179" t="s">
        <v>168</v>
      </c>
      <c r="WBE22" s="179" t="s">
        <v>168</v>
      </c>
      <c r="WBF22" s="179" t="s">
        <v>168</v>
      </c>
      <c r="WBG22" s="179" t="s">
        <v>168</v>
      </c>
      <c r="WBH22" s="179" t="s">
        <v>168</v>
      </c>
      <c r="WBI22" s="179" t="s">
        <v>168</v>
      </c>
      <c r="WBJ22" s="179" t="s">
        <v>168</v>
      </c>
      <c r="WBK22" s="179" t="s">
        <v>168</v>
      </c>
      <c r="WBL22" s="179" t="s">
        <v>168</v>
      </c>
      <c r="WBM22" s="179" t="s">
        <v>168</v>
      </c>
      <c r="WBN22" s="179" t="s">
        <v>168</v>
      </c>
      <c r="WBO22" s="179" t="s">
        <v>168</v>
      </c>
      <c r="WBP22" s="179" t="s">
        <v>168</v>
      </c>
      <c r="WBQ22" s="179" t="s">
        <v>168</v>
      </c>
      <c r="WBR22" s="179" t="s">
        <v>168</v>
      </c>
      <c r="WBS22" s="179" t="s">
        <v>168</v>
      </c>
      <c r="WBT22" s="179" t="s">
        <v>168</v>
      </c>
      <c r="WBU22" s="179" t="s">
        <v>168</v>
      </c>
      <c r="WBV22" s="179" t="s">
        <v>168</v>
      </c>
      <c r="WBW22" s="179" t="s">
        <v>168</v>
      </c>
      <c r="WBX22" s="179" t="s">
        <v>168</v>
      </c>
      <c r="WBY22" s="179" t="s">
        <v>168</v>
      </c>
      <c r="WBZ22" s="179" t="s">
        <v>168</v>
      </c>
      <c r="WCA22" s="179" t="s">
        <v>168</v>
      </c>
      <c r="WCB22" s="179" t="s">
        <v>168</v>
      </c>
      <c r="WCC22" s="179" t="s">
        <v>168</v>
      </c>
      <c r="WCD22" s="179" t="s">
        <v>168</v>
      </c>
      <c r="WCE22" s="179" t="s">
        <v>168</v>
      </c>
      <c r="WCF22" s="179" t="s">
        <v>168</v>
      </c>
      <c r="WCG22" s="179" t="s">
        <v>168</v>
      </c>
      <c r="WCH22" s="179" t="s">
        <v>168</v>
      </c>
      <c r="WCI22" s="179" t="s">
        <v>168</v>
      </c>
      <c r="WCJ22" s="179" t="s">
        <v>168</v>
      </c>
      <c r="WCK22" s="179" t="s">
        <v>168</v>
      </c>
      <c r="WCL22" s="179" t="s">
        <v>168</v>
      </c>
      <c r="WCM22" s="179" t="s">
        <v>168</v>
      </c>
      <c r="WCN22" s="179" t="s">
        <v>168</v>
      </c>
      <c r="WCO22" s="179" t="s">
        <v>168</v>
      </c>
      <c r="WCP22" s="179" t="s">
        <v>168</v>
      </c>
      <c r="WCQ22" s="179" t="s">
        <v>168</v>
      </c>
      <c r="WCR22" s="179" t="s">
        <v>168</v>
      </c>
      <c r="WCS22" s="179" t="s">
        <v>168</v>
      </c>
      <c r="WCT22" s="179" t="s">
        <v>168</v>
      </c>
      <c r="WCU22" s="179" t="s">
        <v>168</v>
      </c>
      <c r="WCV22" s="179" t="s">
        <v>168</v>
      </c>
      <c r="WCW22" s="179" t="s">
        <v>168</v>
      </c>
      <c r="WCX22" s="179" t="s">
        <v>168</v>
      </c>
      <c r="WCY22" s="179" t="s">
        <v>168</v>
      </c>
      <c r="WCZ22" s="179" t="s">
        <v>168</v>
      </c>
      <c r="WDA22" s="179" t="s">
        <v>168</v>
      </c>
      <c r="WDB22" s="179" t="s">
        <v>168</v>
      </c>
      <c r="WDC22" s="179" t="s">
        <v>168</v>
      </c>
      <c r="WDD22" s="179" t="s">
        <v>168</v>
      </c>
      <c r="WDE22" s="179" t="s">
        <v>168</v>
      </c>
      <c r="WDF22" s="179" t="s">
        <v>168</v>
      </c>
      <c r="WDG22" s="179" t="s">
        <v>168</v>
      </c>
      <c r="WDH22" s="179" t="s">
        <v>168</v>
      </c>
      <c r="WDI22" s="179" t="s">
        <v>168</v>
      </c>
      <c r="WDJ22" s="179" t="s">
        <v>168</v>
      </c>
      <c r="WDK22" s="179" t="s">
        <v>168</v>
      </c>
      <c r="WDL22" s="179" t="s">
        <v>168</v>
      </c>
      <c r="WDM22" s="179" t="s">
        <v>168</v>
      </c>
      <c r="WDN22" s="179" t="s">
        <v>168</v>
      </c>
      <c r="WDO22" s="179" t="s">
        <v>168</v>
      </c>
      <c r="WDP22" s="179" t="s">
        <v>168</v>
      </c>
      <c r="WDQ22" s="179" t="s">
        <v>168</v>
      </c>
      <c r="WDR22" s="179" t="s">
        <v>168</v>
      </c>
      <c r="WDS22" s="179" t="s">
        <v>168</v>
      </c>
      <c r="WDT22" s="179" t="s">
        <v>168</v>
      </c>
      <c r="WDU22" s="179" t="s">
        <v>168</v>
      </c>
      <c r="WDV22" s="179" t="s">
        <v>168</v>
      </c>
      <c r="WDW22" s="179" t="s">
        <v>168</v>
      </c>
      <c r="WDX22" s="179" t="s">
        <v>168</v>
      </c>
      <c r="WDY22" s="179" t="s">
        <v>168</v>
      </c>
      <c r="WDZ22" s="179" t="s">
        <v>168</v>
      </c>
      <c r="WEA22" s="179" t="s">
        <v>168</v>
      </c>
      <c r="WEB22" s="179" t="s">
        <v>168</v>
      </c>
      <c r="WEC22" s="179" t="s">
        <v>168</v>
      </c>
      <c r="WED22" s="179" t="s">
        <v>168</v>
      </c>
      <c r="WEE22" s="179" t="s">
        <v>168</v>
      </c>
      <c r="WEF22" s="179" t="s">
        <v>168</v>
      </c>
      <c r="WEG22" s="179" t="s">
        <v>168</v>
      </c>
      <c r="WEH22" s="179" t="s">
        <v>168</v>
      </c>
      <c r="WEI22" s="179" t="s">
        <v>168</v>
      </c>
      <c r="WEJ22" s="179" t="s">
        <v>168</v>
      </c>
      <c r="WEK22" s="179" t="s">
        <v>168</v>
      </c>
      <c r="WEL22" s="179" t="s">
        <v>168</v>
      </c>
      <c r="WEM22" s="179" t="s">
        <v>168</v>
      </c>
      <c r="WEN22" s="179" t="s">
        <v>168</v>
      </c>
      <c r="WEO22" s="179" t="s">
        <v>168</v>
      </c>
      <c r="WEP22" s="179" t="s">
        <v>168</v>
      </c>
      <c r="WEQ22" s="179" t="s">
        <v>168</v>
      </c>
      <c r="WER22" s="179" t="s">
        <v>168</v>
      </c>
      <c r="WES22" s="179" t="s">
        <v>168</v>
      </c>
      <c r="WET22" s="179" t="s">
        <v>168</v>
      </c>
      <c r="WEU22" s="179" t="s">
        <v>168</v>
      </c>
      <c r="WEV22" s="179" t="s">
        <v>168</v>
      </c>
      <c r="WEW22" s="179" t="s">
        <v>168</v>
      </c>
      <c r="WEX22" s="179" t="s">
        <v>168</v>
      </c>
      <c r="WEY22" s="179" t="s">
        <v>168</v>
      </c>
      <c r="WEZ22" s="179" t="s">
        <v>168</v>
      </c>
      <c r="WFA22" s="179" t="s">
        <v>168</v>
      </c>
      <c r="WFB22" s="179" t="s">
        <v>168</v>
      </c>
      <c r="WFC22" s="179" t="s">
        <v>168</v>
      </c>
      <c r="WFD22" s="179" t="s">
        <v>168</v>
      </c>
      <c r="WFE22" s="179" t="s">
        <v>168</v>
      </c>
      <c r="WFF22" s="179" t="s">
        <v>168</v>
      </c>
      <c r="WFG22" s="179" t="s">
        <v>168</v>
      </c>
      <c r="WFH22" s="179" t="s">
        <v>168</v>
      </c>
      <c r="WFI22" s="179" t="s">
        <v>168</v>
      </c>
      <c r="WFJ22" s="179" t="s">
        <v>168</v>
      </c>
      <c r="WFK22" s="179" t="s">
        <v>168</v>
      </c>
      <c r="WFL22" s="179" t="s">
        <v>168</v>
      </c>
      <c r="WFM22" s="179" t="s">
        <v>168</v>
      </c>
      <c r="WFN22" s="179" t="s">
        <v>168</v>
      </c>
      <c r="WFO22" s="179" t="s">
        <v>168</v>
      </c>
      <c r="WFP22" s="179" t="s">
        <v>168</v>
      </c>
      <c r="WFQ22" s="179" t="s">
        <v>168</v>
      </c>
      <c r="WFR22" s="179" t="s">
        <v>168</v>
      </c>
      <c r="WFS22" s="179" t="s">
        <v>168</v>
      </c>
      <c r="WFT22" s="179" t="s">
        <v>168</v>
      </c>
      <c r="WFU22" s="179" t="s">
        <v>168</v>
      </c>
      <c r="WFV22" s="179" t="s">
        <v>168</v>
      </c>
      <c r="WFW22" s="179" t="s">
        <v>168</v>
      </c>
      <c r="WFX22" s="179" t="s">
        <v>168</v>
      </c>
      <c r="WFY22" s="179" t="s">
        <v>168</v>
      </c>
      <c r="WFZ22" s="179" t="s">
        <v>168</v>
      </c>
      <c r="WGA22" s="179" t="s">
        <v>168</v>
      </c>
      <c r="WGB22" s="179" t="s">
        <v>168</v>
      </c>
      <c r="WGC22" s="179" t="s">
        <v>168</v>
      </c>
      <c r="WGD22" s="179" t="s">
        <v>168</v>
      </c>
      <c r="WGE22" s="179" t="s">
        <v>168</v>
      </c>
      <c r="WGF22" s="179" t="s">
        <v>168</v>
      </c>
      <c r="WGG22" s="179" t="s">
        <v>168</v>
      </c>
      <c r="WGH22" s="179" t="s">
        <v>168</v>
      </c>
      <c r="WGI22" s="179" t="s">
        <v>168</v>
      </c>
      <c r="WGJ22" s="179" t="s">
        <v>168</v>
      </c>
      <c r="WGK22" s="179" t="s">
        <v>168</v>
      </c>
      <c r="WGL22" s="179" t="s">
        <v>168</v>
      </c>
      <c r="WGM22" s="179" t="s">
        <v>168</v>
      </c>
      <c r="WGN22" s="179" t="s">
        <v>168</v>
      </c>
      <c r="WGO22" s="179" t="s">
        <v>168</v>
      </c>
      <c r="WGP22" s="179" t="s">
        <v>168</v>
      </c>
      <c r="WGQ22" s="179" t="s">
        <v>168</v>
      </c>
      <c r="WGR22" s="179" t="s">
        <v>168</v>
      </c>
      <c r="WGS22" s="179" t="s">
        <v>168</v>
      </c>
      <c r="WGT22" s="179" t="s">
        <v>168</v>
      </c>
      <c r="WGU22" s="179" t="s">
        <v>168</v>
      </c>
      <c r="WGV22" s="179" t="s">
        <v>168</v>
      </c>
      <c r="WGW22" s="179" t="s">
        <v>168</v>
      </c>
      <c r="WGX22" s="179" t="s">
        <v>168</v>
      </c>
      <c r="WGY22" s="179" t="s">
        <v>168</v>
      </c>
      <c r="WGZ22" s="179" t="s">
        <v>168</v>
      </c>
      <c r="WHA22" s="179" t="s">
        <v>168</v>
      </c>
      <c r="WHB22" s="179" t="s">
        <v>168</v>
      </c>
      <c r="WHC22" s="179" t="s">
        <v>168</v>
      </c>
      <c r="WHD22" s="179" t="s">
        <v>168</v>
      </c>
      <c r="WHE22" s="179" t="s">
        <v>168</v>
      </c>
      <c r="WHF22" s="179" t="s">
        <v>168</v>
      </c>
      <c r="WHG22" s="179" t="s">
        <v>168</v>
      </c>
      <c r="WHH22" s="179" t="s">
        <v>168</v>
      </c>
      <c r="WHI22" s="179" t="s">
        <v>168</v>
      </c>
      <c r="WHJ22" s="179" t="s">
        <v>168</v>
      </c>
      <c r="WHK22" s="179" t="s">
        <v>168</v>
      </c>
      <c r="WHL22" s="179" t="s">
        <v>168</v>
      </c>
      <c r="WHM22" s="179" t="s">
        <v>168</v>
      </c>
      <c r="WHN22" s="179" t="s">
        <v>168</v>
      </c>
      <c r="WHO22" s="179" t="s">
        <v>168</v>
      </c>
      <c r="WHP22" s="179" t="s">
        <v>168</v>
      </c>
      <c r="WHQ22" s="179" t="s">
        <v>168</v>
      </c>
      <c r="WHR22" s="179" t="s">
        <v>168</v>
      </c>
      <c r="WHS22" s="179" t="s">
        <v>168</v>
      </c>
      <c r="WHT22" s="179" t="s">
        <v>168</v>
      </c>
      <c r="WHU22" s="179" t="s">
        <v>168</v>
      </c>
      <c r="WHV22" s="179" t="s">
        <v>168</v>
      </c>
      <c r="WHW22" s="179" t="s">
        <v>168</v>
      </c>
      <c r="WHX22" s="179" t="s">
        <v>168</v>
      </c>
      <c r="WHY22" s="179" t="s">
        <v>168</v>
      </c>
      <c r="WHZ22" s="179" t="s">
        <v>168</v>
      </c>
      <c r="WIA22" s="179" t="s">
        <v>168</v>
      </c>
      <c r="WIB22" s="179" t="s">
        <v>168</v>
      </c>
      <c r="WIC22" s="179" t="s">
        <v>168</v>
      </c>
      <c r="WID22" s="179" t="s">
        <v>168</v>
      </c>
      <c r="WIE22" s="179" t="s">
        <v>168</v>
      </c>
      <c r="WIF22" s="179" t="s">
        <v>168</v>
      </c>
      <c r="WIG22" s="179" t="s">
        <v>168</v>
      </c>
      <c r="WIH22" s="179" t="s">
        <v>168</v>
      </c>
      <c r="WII22" s="179" t="s">
        <v>168</v>
      </c>
      <c r="WIJ22" s="179" t="s">
        <v>168</v>
      </c>
      <c r="WIK22" s="179" t="s">
        <v>168</v>
      </c>
      <c r="WIL22" s="179" t="s">
        <v>168</v>
      </c>
      <c r="WIM22" s="179" t="s">
        <v>168</v>
      </c>
      <c r="WIN22" s="179" t="s">
        <v>168</v>
      </c>
      <c r="WIO22" s="179" t="s">
        <v>168</v>
      </c>
      <c r="WIP22" s="179" t="s">
        <v>168</v>
      </c>
      <c r="WIQ22" s="179" t="s">
        <v>168</v>
      </c>
      <c r="WIR22" s="179" t="s">
        <v>168</v>
      </c>
      <c r="WIS22" s="179" t="s">
        <v>168</v>
      </c>
      <c r="WIT22" s="179" t="s">
        <v>168</v>
      </c>
      <c r="WIU22" s="179" t="s">
        <v>168</v>
      </c>
      <c r="WIV22" s="179" t="s">
        <v>168</v>
      </c>
      <c r="WIW22" s="179" t="s">
        <v>168</v>
      </c>
      <c r="WIX22" s="179" t="s">
        <v>168</v>
      </c>
      <c r="WIY22" s="179" t="s">
        <v>168</v>
      </c>
      <c r="WIZ22" s="179" t="s">
        <v>168</v>
      </c>
      <c r="WJA22" s="179" t="s">
        <v>168</v>
      </c>
      <c r="WJB22" s="179" t="s">
        <v>168</v>
      </c>
      <c r="WJC22" s="179" t="s">
        <v>168</v>
      </c>
      <c r="WJD22" s="179" t="s">
        <v>168</v>
      </c>
      <c r="WJE22" s="179" t="s">
        <v>168</v>
      </c>
      <c r="WJF22" s="179" t="s">
        <v>168</v>
      </c>
      <c r="WJG22" s="179" t="s">
        <v>168</v>
      </c>
      <c r="WJH22" s="179" t="s">
        <v>168</v>
      </c>
      <c r="WJI22" s="179" t="s">
        <v>168</v>
      </c>
      <c r="WJJ22" s="179" t="s">
        <v>168</v>
      </c>
      <c r="WJK22" s="179" t="s">
        <v>168</v>
      </c>
      <c r="WJL22" s="179" t="s">
        <v>168</v>
      </c>
      <c r="WJM22" s="179" t="s">
        <v>168</v>
      </c>
      <c r="WJN22" s="179" t="s">
        <v>168</v>
      </c>
      <c r="WJO22" s="179" t="s">
        <v>168</v>
      </c>
      <c r="WJP22" s="179" t="s">
        <v>168</v>
      </c>
      <c r="WJQ22" s="179" t="s">
        <v>168</v>
      </c>
      <c r="WJR22" s="179" t="s">
        <v>168</v>
      </c>
      <c r="WJS22" s="179" t="s">
        <v>168</v>
      </c>
      <c r="WJT22" s="179" t="s">
        <v>168</v>
      </c>
      <c r="WJU22" s="179" t="s">
        <v>168</v>
      </c>
      <c r="WJV22" s="179" t="s">
        <v>168</v>
      </c>
      <c r="WJW22" s="179" t="s">
        <v>168</v>
      </c>
      <c r="WJX22" s="179" t="s">
        <v>168</v>
      </c>
      <c r="WJY22" s="179" t="s">
        <v>168</v>
      </c>
      <c r="WJZ22" s="179" t="s">
        <v>168</v>
      </c>
      <c r="WKA22" s="179" t="s">
        <v>168</v>
      </c>
      <c r="WKB22" s="179" t="s">
        <v>168</v>
      </c>
      <c r="WKC22" s="179" t="s">
        <v>168</v>
      </c>
      <c r="WKD22" s="179" t="s">
        <v>168</v>
      </c>
      <c r="WKE22" s="179" t="s">
        <v>168</v>
      </c>
      <c r="WKF22" s="179" t="s">
        <v>168</v>
      </c>
      <c r="WKG22" s="179" t="s">
        <v>168</v>
      </c>
      <c r="WKH22" s="179" t="s">
        <v>168</v>
      </c>
      <c r="WKI22" s="179" t="s">
        <v>168</v>
      </c>
      <c r="WKJ22" s="179" t="s">
        <v>168</v>
      </c>
      <c r="WKK22" s="179" t="s">
        <v>168</v>
      </c>
      <c r="WKL22" s="179" t="s">
        <v>168</v>
      </c>
      <c r="WKM22" s="179" t="s">
        <v>168</v>
      </c>
      <c r="WKN22" s="179" t="s">
        <v>168</v>
      </c>
      <c r="WKO22" s="179" t="s">
        <v>168</v>
      </c>
      <c r="WKP22" s="179" t="s">
        <v>168</v>
      </c>
      <c r="WKQ22" s="179" t="s">
        <v>168</v>
      </c>
      <c r="WKR22" s="179" t="s">
        <v>168</v>
      </c>
      <c r="WKS22" s="179" t="s">
        <v>168</v>
      </c>
      <c r="WKT22" s="179" t="s">
        <v>168</v>
      </c>
      <c r="WKU22" s="179" t="s">
        <v>168</v>
      </c>
      <c r="WKV22" s="179" t="s">
        <v>168</v>
      </c>
      <c r="WKW22" s="179" t="s">
        <v>168</v>
      </c>
      <c r="WKX22" s="179" t="s">
        <v>168</v>
      </c>
      <c r="WKY22" s="179" t="s">
        <v>168</v>
      </c>
      <c r="WKZ22" s="179" t="s">
        <v>168</v>
      </c>
      <c r="WLA22" s="179" t="s">
        <v>168</v>
      </c>
      <c r="WLB22" s="179" t="s">
        <v>168</v>
      </c>
      <c r="WLC22" s="179" t="s">
        <v>168</v>
      </c>
      <c r="WLD22" s="179" t="s">
        <v>168</v>
      </c>
      <c r="WLE22" s="179" t="s">
        <v>168</v>
      </c>
      <c r="WLF22" s="179" t="s">
        <v>168</v>
      </c>
      <c r="WLG22" s="179" t="s">
        <v>168</v>
      </c>
      <c r="WLH22" s="179" t="s">
        <v>168</v>
      </c>
      <c r="WLI22" s="179" t="s">
        <v>168</v>
      </c>
      <c r="WLJ22" s="179" t="s">
        <v>168</v>
      </c>
      <c r="WLK22" s="179" t="s">
        <v>168</v>
      </c>
      <c r="WLL22" s="179" t="s">
        <v>168</v>
      </c>
      <c r="WLM22" s="179" t="s">
        <v>168</v>
      </c>
      <c r="WLN22" s="179" t="s">
        <v>168</v>
      </c>
      <c r="WLO22" s="179" t="s">
        <v>168</v>
      </c>
      <c r="WLP22" s="179" t="s">
        <v>168</v>
      </c>
      <c r="WLQ22" s="179" t="s">
        <v>168</v>
      </c>
      <c r="WLR22" s="179" t="s">
        <v>168</v>
      </c>
      <c r="WLS22" s="179" t="s">
        <v>168</v>
      </c>
      <c r="WLT22" s="179" t="s">
        <v>168</v>
      </c>
      <c r="WLU22" s="179" t="s">
        <v>168</v>
      </c>
      <c r="WLV22" s="179" t="s">
        <v>168</v>
      </c>
      <c r="WLW22" s="179" t="s">
        <v>168</v>
      </c>
      <c r="WLX22" s="179" t="s">
        <v>168</v>
      </c>
      <c r="WLY22" s="179" t="s">
        <v>168</v>
      </c>
      <c r="WLZ22" s="179" t="s">
        <v>168</v>
      </c>
      <c r="WMA22" s="179" t="s">
        <v>168</v>
      </c>
      <c r="WMB22" s="179" t="s">
        <v>168</v>
      </c>
      <c r="WMC22" s="179" t="s">
        <v>168</v>
      </c>
      <c r="WMD22" s="179" t="s">
        <v>168</v>
      </c>
      <c r="WME22" s="179" t="s">
        <v>168</v>
      </c>
      <c r="WMF22" s="179" t="s">
        <v>168</v>
      </c>
      <c r="WMG22" s="179" t="s">
        <v>168</v>
      </c>
      <c r="WMH22" s="179" t="s">
        <v>168</v>
      </c>
      <c r="WMI22" s="179" t="s">
        <v>168</v>
      </c>
      <c r="WMJ22" s="179" t="s">
        <v>168</v>
      </c>
      <c r="WMK22" s="179" t="s">
        <v>168</v>
      </c>
      <c r="WML22" s="179" t="s">
        <v>168</v>
      </c>
      <c r="WMM22" s="179" t="s">
        <v>168</v>
      </c>
      <c r="WMN22" s="179" t="s">
        <v>168</v>
      </c>
      <c r="WMO22" s="179" t="s">
        <v>168</v>
      </c>
      <c r="WMP22" s="179" t="s">
        <v>168</v>
      </c>
      <c r="WMQ22" s="179" t="s">
        <v>168</v>
      </c>
      <c r="WMR22" s="179" t="s">
        <v>168</v>
      </c>
      <c r="WMS22" s="179" t="s">
        <v>168</v>
      </c>
      <c r="WMT22" s="179" t="s">
        <v>168</v>
      </c>
      <c r="WMU22" s="179" t="s">
        <v>168</v>
      </c>
      <c r="WMV22" s="179" t="s">
        <v>168</v>
      </c>
      <c r="WMW22" s="179" t="s">
        <v>168</v>
      </c>
      <c r="WMX22" s="179" t="s">
        <v>168</v>
      </c>
      <c r="WMY22" s="179" t="s">
        <v>168</v>
      </c>
      <c r="WMZ22" s="179" t="s">
        <v>168</v>
      </c>
      <c r="WNA22" s="179" t="s">
        <v>168</v>
      </c>
      <c r="WNB22" s="179" t="s">
        <v>168</v>
      </c>
      <c r="WNC22" s="179" t="s">
        <v>168</v>
      </c>
      <c r="WND22" s="179" t="s">
        <v>168</v>
      </c>
      <c r="WNE22" s="179" t="s">
        <v>168</v>
      </c>
      <c r="WNF22" s="179" t="s">
        <v>168</v>
      </c>
      <c r="WNG22" s="179" t="s">
        <v>168</v>
      </c>
      <c r="WNH22" s="179" t="s">
        <v>168</v>
      </c>
      <c r="WNI22" s="179" t="s">
        <v>168</v>
      </c>
      <c r="WNJ22" s="179" t="s">
        <v>168</v>
      </c>
      <c r="WNK22" s="179" t="s">
        <v>168</v>
      </c>
      <c r="WNL22" s="179" t="s">
        <v>168</v>
      </c>
      <c r="WNM22" s="179" t="s">
        <v>168</v>
      </c>
      <c r="WNN22" s="179" t="s">
        <v>168</v>
      </c>
      <c r="WNO22" s="179" t="s">
        <v>168</v>
      </c>
      <c r="WNP22" s="179" t="s">
        <v>168</v>
      </c>
      <c r="WNQ22" s="179" t="s">
        <v>168</v>
      </c>
      <c r="WNR22" s="179" t="s">
        <v>168</v>
      </c>
      <c r="WNS22" s="179" t="s">
        <v>168</v>
      </c>
      <c r="WNT22" s="179" t="s">
        <v>168</v>
      </c>
      <c r="WNU22" s="179" t="s">
        <v>168</v>
      </c>
      <c r="WNV22" s="179" t="s">
        <v>168</v>
      </c>
      <c r="WNW22" s="179" t="s">
        <v>168</v>
      </c>
      <c r="WNX22" s="179" t="s">
        <v>168</v>
      </c>
      <c r="WNY22" s="179" t="s">
        <v>168</v>
      </c>
      <c r="WNZ22" s="179" t="s">
        <v>168</v>
      </c>
      <c r="WOA22" s="179" t="s">
        <v>168</v>
      </c>
      <c r="WOB22" s="179" t="s">
        <v>168</v>
      </c>
      <c r="WOC22" s="179" t="s">
        <v>168</v>
      </c>
      <c r="WOD22" s="179" t="s">
        <v>168</v>
      </c>
      <c r="WOE22" s="179" t="s">
        <v>168</v>
      </c>
      <c r="WOF22" s="179" t="s">
        <v>168</v>
      </c>
      <c r="WOG22" s="179" t="s">
        <v>168</v>
      </c>
      <c r="WOH22" s="179" t="s">
        <v>168</v>
      </c>
      <c r="WOI22" s="179" t="s">
        <v>168</v>
      </c>
      <c r="WOJ22" s="179" t="s">
        <v>168</v>
      </c>
      <c r="WOK22" s="179" t="s">
        <v>168</v>
      </c>
      <c r="WOL22" s="179" t="s">
        <v>168</v>
      </c>
      <c r="WOM22" s="179" t="s">
        <v>168</v>
      </c>
      <c r="WON22" s="179" t="s">
        <v>168</v>
      </c>
      <c r="WOO22" s="179" t="s">
        <v>168</v>
      </c>
      <c r="WOP22" s="179" t="s">
        <v>168</v>
      </c>
      <c r="WOQ22" s="179" t="s">
        <v>168</v>
      </c>
      <c r="WOR22" s="179" t="s">
        <v>168</v>
      </c>
      <c r="WOS22" s="179" t="s">
        <v>168</v>
      </c>
      <c r="WOT22" s="179" t="s">
        <v>168</v>
      </c>
      <c r="WOU22" s="179" t="s">
        <v>168</v>
      </c>
      <c r="WOV22" s="179" t="s">
        <v>168</v>
      </c>
      <c r="WOW22" s="179" t="s">
        <v>168</v>
      </c>
      <c r="WOX22" s="179" t="s">
        <v>168</v>
      </c>
      <c r="WOY22" s="179" t="s">
        <v>168</v>
      </c>
      <c r="WOZ22" s="179" t="s">
        <v>168</v>
      </c>
      <c r="WPA22" s="179" t="s">
        <v>168</v>
      </c>
      <c r="WPB22" s="179" t="s">
        <v>168</v>
      </c>
      <c r="WPC22" s="179" t="s">
        <v>168</v>
      </c>
      <c r="WPD22" s="179" t="s">
        <v>168</v>
      </c>
      <c r="WPE22" s="179" t="s">
        <v>168</v>
      </c>
      <c r="WPF22" s="179" t="s">
        <v>168</v>
      </c>
      <c r="WPG22" s="179" t="s">
        <v>168</v>
      </c>
      <c r="WPH22" s="179" t="s">
        <v>168</v>
      </c>
      <c r="WPI22" s="179" t="s">
        <v>168</v>
      </c>
      <c r="WPJ22" s="179" t="s">
        <v>168</v>
      </c>
      <c r="WPK22" s="179" t="s">
        <v>168</v>
      </c>
      <c r="WPL22" s="179" t="s">
        <v>168</v>
      </c>
      <c r="WPM22" s="179" t="s">
        <v>168</v>
      </c>
      <c r="WPN22" s="179" t="s">
        <v>168</v>
      </c>
      <c r="WPO22" s="179" t="s">
        <v>168</v>
      </c>
      <c r="WPP22" s="179" t="s">
        <v>168</v>
      </c>
      <c r="WPQ22" s="179" t="s">
        <v>168</v>
      </c>
      <c r="WPR22" s="179" t="s">
        <v>168</v>
      </c>
      <c r="WPS22" s="179" t="s">
        <v>168</v>
      </c>
      <c r="WPT22" s="179" t="s">
        <v>168</v>
      </c>
      <c r="WPU22" s="179" t="s">
        <v>168</v>
      </c>
      <c r="WPV22" s="179" t="s">
        <v>168</v>
      </c>
      <c r="WPW22" s="179" t="s">
        <v>168</v>
      </c>
      <c r="WPX22" s="179" t="s">
        <v>168</v>
      </c>
      <c r="WPY22" s="179" t="s">
        <v>168</v>
      </c>
      <c r="WPZ22" s="179" t="s">
        <v>168</v>
      </c>
      <c r="WQA22" s="179" t="s">
        <v>168</v>
      </c>
      <c r="WQB22" s="179" t="s">
        <v>168</v>
      </c>
      <c r="WQC22" s="179" t="s">
        <v>168</v>
      </c>
      <c r="WQD22" s="179" t="s">
        <v>168</v>
      </c>
      <c r="WQE22" s="179" t="s">
        <v>168</v>
      </c>
      <c r="WQF22" s="179" t="s">
        <v>168</v>
      </c>
      <c r="WQG22" s="179" t="s">
        <v>168</v>
      </c>
      <c r="WQH22" s="179" t="s">
        <v>168</v>
      </c>
      <c r="WQI22" s="179" t="s">
        <v>168</v>
      </c>
      <c r="WQJ22" s="179" t="s">
        <v>168</v>
      </c>
      <c r="WQK22" s="179" t="s">
        <v>168</v>
      </c>
      <c r="WQL22" s="179" t="s">
        <v>168</v>
      </c>
      <c r="WQM22" s="179" t="s">
        <v>168</v>
      </c>
      <c r="WQN22" s="179" t="s">
        <v>168</v>
      </c>
      <c r="WQO22" s="179" t="s">
        <v>168</v>
      </c>
      <c r="WQP22" s="179" t="s">
        <v>168</v>
      </c>
      <c r="WQQ22" s="179" t="s">
        <v>168</v>
      </c>
      <c r="WQR22" s="179" t="s">
        <v>168</v>
      </c>
      <c r="WQS22" s="179" t="s">
        <v>168</v>
      </c>
      <c r="WQT22" s="179" t="s">
        <v>168</v>
      </c>
      <c r="WQU22" s="179" t="s">
        <v>168</v>
      </c>
      <c r="WQV22" s="179" t="s">
        <v>168</v>
      </c>
      <c r="WQW22" s="179" t="s">
        <v>168</v>
      </c>
      <c r="WQX22" s="179" t="s">
        <v>168</v>
      </c>
      <c r="WQY22" s="179" t="s">
        <v>168</v>
      </c>
      <c r="WQZ22" s="179" t="s">
        <v>168</v>
      </c>
      <c r="WRA22" s="179" t="s">
        <v>168</v>
      </c>
      <c r="WRB22" s="179" t="s">
        <v>168</v>
      </c>
      <c r="WRC22" s="179" t="s">
        <v>168</v>
      </c>
      <c r="WRD22" s="179" t="s">
        <v>168</v>
      </c>
      <c r="WRE22" s="179" t="s">
        <v>168</v>
      </c>
      <c r="WRF22" s="179" t="s">
        <v>168</v>
      </c>
      <c r="WRG22" s="179" t="s">
        <v>168</v>
      </c>
      <c r="WRH22" s="179" t="s">
        <v>168</v>
      </c>
      <c r="WRI22" s="179" t="s">
        <v>168</v>
      </c>
      <c r="WRJ22" s="179" t="s">
        <v>168</v>
      </c>
      <c r="WRK22" s="179" t="s">
        <v>168</v>
      </c>
      <c r="WRL22" s="179" t="s">
        <v>168</v>
      </c>
      <c r="WRM22" s="179" t="s">
        <v>168</v>
      </c>
      <c r="WRN22" s="179" t="s">
        <v>168</v>
      </c>
      <c r="WRO22" s="179" t="s">
        <v>168</v>
      </c>
      <c r="WRP22" s="179" t="s">
        <v>168</v>
      </c>
      <c r="WRQ22" s="179" t="s">
        <v>168</v>
      </c>
      <c r="WRR22" s="179" t="s">
        <v>168</v>
      </c>
      <c r="WRS22" s="179" t="s">
        <v>168</v>
      </c>
      <c r="WRT22" s="179" t="s">
        <v>168</v>
      </c>
      <c r="WRU22" s="179" t="s">
        <v>168</v>
      </c>
      <c r="WRV22" s="179" t="s">
        <v>168</v>
      </c>
      <c r="WRW22" s="179" t="s">
        <v>168</v>
      </c>
      <c r="WRX22" s="179" t="s">
        <v>168</v>
      </c>
      <c r="WRY22" s="179" t="s">
        <v>168</v>
      </c>
      <c r="WRZ22" s="179" t="s">
        <v>168</v>
      </c>
      <c r="WSA22" s="179" t="s">
        <v>168</v>
      </c>
      <c r="WSB22" s="179" t="s">
        <v>168</v>
      </c>
      <c r="WSC22" s="179" t="s">
        <v>168</v>
      </c>
      <c r="WSD22" s="179" t="s">
        <v>168</v>
      </c>
      <c r="WSE22" s="179" t="s">
        <v>168</v>
      </c>
      <c r="WSF22" s="179" t="s">
        <v>168</v>
      </c>
      <c r="WSG22" s="179" t="s">
        <v>168</v>
      </c>
      <c r="WSH22" s="179" t="s">
        <v>168</v>
      </c>
      <c r="WSI22" s="179" t="s">
        <v>168</v>
      </c>
      <c r="WSJ22" s="179" t="s">
        <v>168</v>
      </c>
      <c r="WSK22" s="179" t="s">
        <v>168</v>
      </c>
      <c r="WSL22" s="179" t="s">
        <v>168</v>
      </c>
      <c r="WSM22" s="179" t="s">
        <v>168</v>
      </c>
      <c r="WSN22" s="179" t="s">
        <v>168</v>
      </c>
      <c r="WSO22" s="179" t="s">
        <v>168</v>
      </c>
      <c r="WSP22" s="179" t="s">
        <v>168</v>
      </c>
      <c r="WSQ22" s="179" t="s">
        <v>168</v>
      </c>
      <c r="WSR22" s="179" t="s">
        <v>168</v>
      </c>
      <c r="WSS22" s="179" t="s">
        <v>168</v>
      </c>
      <c r="WST22" s="179" t="s">
        <v>168</v>
      </c>
      <c r="WSU22" s="179" t="s">
        <v>168</v>
      </c>
      <c r="WSV22" s="179" t="s">
        <v>168</v>
      </c>
      <c r="WSW22" s="179" t="s">
        <v>168</v>
      </c>
      <c r="WSX22" s="179" t="s">
        <v>168</v>
      </c>
      <c r="WSY22" s="179" t="s">
        <v>168</v>
      </c>
      <c r="WSZ22" s="179" t="s">
        <v>168</v>
      </c>
      <c r="WTA22" s="179" t="s">
        <v>168</v>
      </c>
      <c r="WTB22" s="179" t="s">
        <v>168</v>
      </c>
      <c r="WTC22" s="179" t="s">
        <v>168</v>
      </c>
      <c r="WTD22" s="179" t="s">
        <v>168</v>
      </c>
      <c r="WTE22" s="179" t="s">
        <v>168</v>
      </c>
      <c r="WTF22" s="179" t="s">
        <v>168</v>
      </c>
      <c r="WTG22" s="179" t="s">
        <v>168</v>
      </c>
      <c r="WTH22" s="179" t="s">
        <v>168</v>
      </c>
      <c r="WTI22" s="179" t="s">
        <v>168</v>
      </c>
      <c r="WTJ22" s="179" t="s">
        <v>168</v>
      </c>
      <c r="WTK22" s="179" t="s">
        <v>168</v>
      </c>
      <c r="WTL22" s="179" t="s">
        <v>168</v>
      </c>
      <c r="WTM22" s="179" t="s">
        <v>168</v>
      </c>
      <c r="WTN22" s="179" t="s">
        <v>168</v>
      </c>
      <c r="WTO22" s="179" t="s">
        <v>168</v>
      </c>
      <c r="WTP22" s="179" t="s">
        <v>168</v>
      </c>
      <c r="WTQ22" s="179" t="s">
        <v>168</v>
      </c>
      <c r="WTR22" s="179" t="s">
        <v>168</v>
      </c>
      <c r="WTS22" s="179" t="s">
        <v>168</v>
      </c>
      <c r="WTT22" s="179" t="s">
        <v>168</v>
      </c>
      <c r="WTU22" s="179" t="s">
        <v>168</v>
      </c>
      <c r="WTV22" s="179" t="s">
        <v>168</v>
      </c>
      <c r="WTW22" s="179" t="s">
        <v>168</v>
      </c>
      <c r="WTX22" s="179" t="s">
        <v>168</v>
      </c>
      <c r="WTY22" s="179" t="s">
        <v>168</v>
      </c>
      <c r="WTZ22" s="179" t="s">
        <v>168</v>
      </c>
      <c r="WUA22" s="179" t="s">
        <v>168</v>
      </c>
      <c r="WUB22" s="179" t="s">
        <v>168</v>
      </c>
      <c r="WUC22" s="179" t="s">
        <v>168</v>
      </c>
      <c r="WUD22" s="179" t="s">
        <v>168</v>
      </c>
      <c r="WUE22" s="179" t="s">
        <v>168</v>
      </c>
      <c r="WUF22" s="179" t="s">
        <v>168</v>
      </c>
      <c r="WUG22" s="179" t="s">
        <v>168</v>
      </c>
      <c r="WUH22" s="179" t="s">
        <v>168</v>
      </c>
      <c r="WUI22" s="179" t="s">
        <v>168</v>
      </c>
      <c r="WUJ22" s="179" t="s">
        <v>168</v>
      </c>
      <c r="WUK22" s="179" t="s">
        <v>168</v>
      </c>
      <c r="WUL22" s="179" t="s">
        <v>168</v>
      </c>
      <c r="WUM22" s="179" t="s">
        <v>168</v>
      </c>
      <c r="WUN22" s="179" t="s">
        <v>168</v>
      </c>
      <c r="WUO22" s="179" t="s">
        <v>168</v>
      </c>
      <c r="WUP22" s="179" t="s">
        <v>168</v>
      </c>
      <c r="WUQ22" s="179" t="s">
        <v>168</v>
      </c>
      <c r="WUR22" s="179" t="s">
        <v>168</v>
      </c>
      <c r="WUS22" s="179" t="s">
        <v>168</v>
      </c>
      <c r="WUT22" s="179" t="s">
        <v>168</v>
      </c>
      <c r="WUU22" s="179" t="s">
        <v>168</v>
      </c>
      <c r="WUV22" s="179" t="s">
        <v>168</v>
      </c>
      <c r="WUW22" s="179" t="s">
        <v>168</v>
      </c>
      <c r="WUX22" s="179" t="s">
        <v>168</v>
      </c>
      <c r="WUY22" s="179" t="s">
        <v>168</v>
      </c>
      <c r="WUZ22" s="179" t="s">
        <v>168</v>
      </c>
      <c r="WVA22" s="179" t="s">
        <v>168</v>
      </c>
      <c r="WVB22" s="179" t="s">
        <v>168</v>
      </c>
      <c r="WVC22" s="179" t="s">
        <v>168</v>
      </c>
      <c r="WVD22" s="179" t="s">
        <v>168</v>
      </c>
      <c r="WVE22" s="179" t="s">
        <v>168</v>
      </c>
      <c r="WVF22" s="179" t="s">
        <v>168</v>
      </c>
      <c r="WVG22" s="179" t="s">
        <v>168</v>
      </c>
      <c r="WVH22" s="179" t="s">
        <v>168</v>
      </c>
      <c r="WVI22" s="179" t="s">
        <v>168</v>
      </c>
      <c r="WVJ22" s="179" t="s">
        <v>168</v>
      </c>
      <c r="WVK22" s="179" t="s">
        <v>168</v>
      </c>
      <c r="WVL22" s="179" t="s">
        <v>168</v>
      </c>
      <c r="WVM22" s="179" t="s">
        <v>168</v>
      </c>
      <c r="WVN22" s="179" t="s">
        <v>168</v>
      </c>
      <c r="WVO22" s="179" t="s">
        <v>168</v>
      </c>
      <c r="WVP22" s="179" t="s">
        <v>168</v>
      </c>
      <c r="WVQ22" s="179" t="s">
        <v>168</v>
      </c>
      <c r="WVR22" s="179" t="s">
        <v>168</v>
      </c>
      <c r="WVS22" s="179" t="s">
        <v>168</v>
      </c>
      <c r="WVT22" s="179" t="s">
        <v>168</v>
      </c>
      <c r="WVU22" s="179" t="s">
        <v>168</v>
      </c>
      <c r="WVV22" s="179" t="s">
        <v>168</v>
      </c>
      <c r="WVW22" s="179" t="s">
        <v>168</v>
      </c>
      <c r="WVX22" s="179" t="s">
        <v>168</v>
      </c>
      <c r="WVY22" s="179" t="s">
        <v>168</v>
      </c>
      <c r="WVZ22" s="179" t="s">
        <v>168</v>
      </c>
      <c r="WWA22" s="179" t="s">
        <v>168</v>
      </c>
      <c r="WWB22" s="179" t="s">
        <v>168</v>
      </c>
      <c r="WWC22" s="179" t="s">
        <v>168</v>
      </c>
      <c r="WWD22" s="179" t="s">
        <v>168</v>
      </c>
      <c r="WWE22" s="179" t="s">
        <v>168</v>
      </c>
      <c r="WWF22" s="179" t="s">
        <v>168</v>
      </c>
      <c r="WWG22" s="179" t="s">
        <v>168</v>
      </c>
      <c r="WWH22" s="179" t="s">
        <v>168</v>
      </c>
      <c r="WWI22" s="179" t="s">
        <v>168</v>
      </c>
      <c r="WWJ22" s="179" t="s">
        <v>168</v>
      </c>
      <c r="WWK22" s="179" t="s">
        <v>168</v>
      </c>
      <c r="WWL22" s="179" t="s">
        <v>168</v>
      </c>
      <c r="WWM22" s="179" t="s">
        <v>168</v>
      </c>
      <c r="WWN22" s="179" t="s">
        <v>168</v>
      </c>
      <c r="WWO22" s="179" t="s">
        <v>168</v>
      </c>
      <c r="WWP22" s="179" t="s">
        <v>168</v>
      </c>
      <c r="WWQ22" s="179" t="s">
        <v>168</v>
      </c>
      <c r="WWR22" s="179" t="s">
        <v>168</v>
      </c>
      <c r="WWS22" s="179" t="s">
        <v>168</v>
      </c>
      <c r="WWT22" s="179" t="s">
        <v>168</v>
      </c>
      <c r="WWU22" s="179" t="s">
        <v>168</v>
      </c>
      <c r="WWV22" s="179" t="s">
        <v>168</v>
      </c>
      <c r="WWW22" s="179" t="s">
        <v>168</v>
      </c>
      <c r="WWX22" s="179" t="s">
        <v>168</v>
      </c>
      <c r="WWY22" s="179" t="s">
        <v>168</v>
      </c>
      <c r="WWZ22" s="179" t="s">
        <v>168</v>
      </c>
      <c r="WXA22" s="179" t="s">
        <v>168</v>
      </c>
      <c r="WXB22" s="179" t="s">
        <v>168</v>
      </c>
      <c r="WXC22" s="179" t="s">
        <v>168</v>
      </c>
      <c r="WXD22" s="179" t="s">
        <v>168</v>
      </c>
      <c r="WXE22" s="179" t="s">
        <v>168</v>
      </c>
      <c r="WXF22" s="179" t="s">
        <v>168</v>
      </c>
      <c r="WXG22" s="179" t="s">
        <v>168</v>
      </c>
      <c r="WXH22" s="179" t="s">
        <v>168</v>
      </c>
      <c r="WXI22" s="179" t="s">
        <v>168</v>
      </c>
      <c r="WXJ22" s="179" t="s">
        <v>168</v>
      </c>
      <c r="WXK22" s="179" t="s">
        <v>168</v>
      </c>
      <c r="WXL22" s="179" t="s">
        <v>168</v>
      </c>
      <c r="WXM22" s="179" t="s">
        <v>168</v>
      </c>
      <c r="WXN22" s="179" t="s">
        <v>168</v>
      </c>
      <c r="WXO22" s="179" t="s">
        <v>168</v>
      </c>
      <c r="WXP22" s="179" t="s">
        <v>168</v>
      </c>
      <c r="WXQ22" s="179" t="s">
        <v>168</v>
      </c>
      <c r="WXR22" s="179" t="s">
        <v>168</v>
      </c>
      <c r="WXS22" s="179" t="s">
        <v>168</v>
      </c>
      <c r="WXT22" s="179" t="s">
        <v>168</v>
      </c>
      <c r="WXU22" s="179" t="s">
        <v>168</v>
      </c>
      <c r="WXV22" s="179" t="s">
        <v>168</v>
      </c>
      <c r="WXW22" s="179" t="s">
        <v>168</v>
      </c>
      <c r="WXX22" s="179" t="s">
        <v>168</v>
      </c>
      <c r="WXY22" s="179" t="s">
        <v>168</v>
      </c>
      <c r="WXZ22" s="179" t="s">
        <v>168</v>
      </c>
      <c r="WYA22" s="179" t="s">
        <v>168</v>
      </c>
      <c r="WYB22" s="179" t="s">
        <v>168</v>
      </c>
      <c r="WYC22" s="179" t="s">
        <v>168</v>
      </c>
      <c r="WYD22" s="179" t="s">
        <v>168</v>
      </c>
      <c r="WYE22" s="179" t="s">
        <v>168</v>
      </c>
      <c r="WYF22" s="179" t="s">
        <v>168</v>
      </c>
      <c r="WYG22" s="179" t="s">
        <v>168</v>
      </c>
      <c r="WYH22" s="179" t="s">
        <v>168</v>
      </c>
      <c r="WYI22" s="179" t="s">
        <v>168</v>
      </c>
      <c r="WYJ22" s="179" t="s">
        <v>168</v>
      </c>
      <c r="WYK22" s="179" t="s">
        <v>168</v>
      </c>
      <c r="WYL22" s="179" t="s">
        <v>168</v>
      </c>
      <c r="WYM22" s="179" t="s">
        <v>168</v>
      </c>
      <c r="WYN22" s="179" t="s">
        <v>168</v>
      </c>
      <c r="WYO22" s="179" t="s">
        <v>168</v>
      </c>
      <c r="WYP22" s="179" t="s">
        <v>168</v>
      </c>
      <c r="WYQ22" s="179" t="s">
        <v>168</v>
      </c>
      <c r="WYR22" s="179" t="s">
        <v>168</v>
      </c>
      <c r="WYS22" s="179" t="s">
        <v>168</v>
      </c>
      <c r="WYT22" s="179" t="s">
        <v>168</v>
      </c>
      <c r="WYU22" s="179" t="s">
        <v>168</v>
      </c>
      <c r="WYV22" s="179" t="s">
        <v>168</v>
      </c>
      <c r="WYW22" s="179" t="s">
        <v>168</v>
      </c>
      <c r="WYX22" s="179" t="s">
        <v>168</v>
      </c>
      <c r="WYY22" s="179" t="s">
        <v>168</v>
      </c>
      <c r="WYZ22" s="179" t="s">
        <v>168</v>
      </c>
      <c r="WZA22" s="179" t="s">
        <v>168</v>
      </c>
      <c r="WZB22" s="179" t="s">
        <v>168</v>
      </c>
      <c r="WZC22" s="179" t="s">
        <v>168</v>
      </c>
      <c r="WZD22" s="179" t="s">
        <v>168</v>
      </c>
      <c r="WZE22" s="179" t="s">
        <v>168</v>
      </c>
      <c r="WZF22" s="179" t="s">
        <v>168</v>
      </c>
      <c r="WZG22" s="179" t="s">
        <v>168</v>
      </c>
      <c r="WZH22" s="179" t="s">
        <v>168</v>
      </c>
      <c r="WZI22" s="179" t="s">
        <v>168</v>
      </c>
      <c r="WZJ22" s="179" t="s">
        <v>168</v>
      </c>
      <c r="WZK22" s="179" t="s">
        <v>168</v>
      </c>
      <c r="WZL22" s="179" t="s">
        <v>168</v>
      </c>
      <c r="WZM22" s="179" t="s">
        <v>168</v>
      </c>
      <c r="WZN22" s="179" t="s">
        <v>168</v>
      </c>
      <c r="WZO22" s="179" t="s">
        <v>168</v>
      </c>
      <c r="WZP22" s="179" t="s">
        <v>168</v>
      </c>
      <c r="WZQ22" s="179" t="s">
        <v>168</v>
      </c>
      <c r="WZR22" s="179" t="s">
        <v>168</v>
      </c>
      <c r="WZS22" s="179" t="s">
        <v>168</v>
      </c>
      <c r="WZT22" s="179" t="s">
        <v>168</v>
      </c>
      <c r="WZU22" s="179" t="s">
        <v>168</v>
      </c>
      <c r="WZV22" s="179" t="s">
        <v>168</v>
      </c>
      <c r="WZW22" s="179" t="s">
        <v>168</v>
      </c>
      <c r="WZX22" s="179" t="s">
        <v>168</v>
      </c>
      <c r="WZY22" s="179" t="s">
        <v>168</v>
      </c>
      <c r="WZZ22" s="179" t="s">
        <v>168</v>
      </c>
      <c r="XAA22" s="179" t="s">
        <v>168</v>
      </c>
      <c r="XAB22" s="179" t="s">
        <v>168</v>
      </c>
      <c r="XAC22" s="179" t="s">
        <v>168</v>
      </c>
      <c r="XAD22" s="179" t="s">
        <v>168</v>
      </c>
      <c r="XAE22" s="179" t="s">
        <v>168</v>
      </c>
      <c r="XAF22" s="179" t="s">
        <v>168</v>
      </c>
      <c r="XAG22" s="179" t="s">
        <v>168</v>
      </c>
      <c r="XAH22" s="179" t="s">
        <v>168</v>
      </c>
      <c r="XAI22" s="179" t="s">
        <v>168</v>
      </c>
      <c r="XAJ22" s="179" t="s">
        <v>168</v>
      </c>
      <c r="XAK22" s="179" t="s">
        <v>168</v>
      </c>
      <c r="XAL22" s="179" t="s">
        <v>168</v>
      </c>
      <c r="XAM22" s="179" t="s">
        <v>168</v>
      </c>
      <c r="XAN22" s="179" t="s">
        <v>168</v>
      </c>
      <c r="XAO22" s="179" t="s">
        <v>168</v>
      </c>
      <c r="XAP22" s="179" t="s">
        <v>168</v>
      </c>
      <c r="XAQ22" s="179" t="s">
        <v>168</v>
      </c>
      <c r="XAR22" s="179" t="s">
        <v>168</v>
      </c>
      <c r="XAS22" s="179" t="s">
        <v>168</v>
      </c>
      <c r="XAT22" s="179" t="s">
        <v>168</v>
      </c>
      <c r="XAU22" s="179" t="s">
        <v>168</v>
      </c>
      <c r="XAV22" s="179" t="s">
        <v>168</v>
      </c>
      <c r="XAW22" s="179" t="s">
        <v>168</v>
      </c>
      <c r="XAX22" s="179" t="s">
        <v>168</v>
      </c>
      <c r="XAY22" s="179" t="s">
        <v>168</v>
      </c>
      <c r="XAZ22" s="179" t="s">
        <v>168</v>
      </c>
      <c r="XBA22" s="179" t="s">
        <v>168</v>
      </c>
      <c r="XBB22" s="179" t="s">
        <v>168</v>
      </c>
      <c r="XBC22" s="179" t="s">
        <v>168</v>
      </c>
      <c r="XBD22" s="179" t="s">
        <v>168</v>
      </c>
      <c r="XBE22" s="179" t="s">
        <v>168</v>
      </c>
      <c r="XBF22" s="179" t="s">
        <v>168</v>
      </c>
      <c r="XBG22" s="179" t="s">
        <v>168</v>
      </c>
      <c r="XBH22" s="179" t="s">
        <v>168</v>
      </c>
      <c r="XBI22" s="179" t="s">
        <v>168</v>
      </c>
      <c r="XBJ22" s="179" t="s">
        <v>168</v>
      </c>
      <c r="XBK22" s="179" t="s">
        <v>168</v>
      </c>
      <c r="XBL22" s="179" t="s">
        <v>168</v>
      </c>
      <c r="XBM22" s="179" t="s">
        <v>168</v>
      </c>
      <c r="XBN22" s="179" t="s">
        <v>168</v>
      </c>
      <c r="XBO22" s="179" t="s">
        <v>168</v>
      </c>
      <c r="XBP22" s="179" t="s">
        <v>168</v>
      </c>
      <c r="XBQ22" s="179" t="s">
        <v>168</v>
      </c>
      <c r="XBR22" s="179" t="s">
        <v>168</v>
      </c>
      <c r="XBS22" s="179" t="s">
        <v>168</v>
      </c>
      <c r="XBT22" s="179" t="s">
        <v>168</v>
      </c>
      <c r="XBU22" s="179" t="s">
        <v>168</v>
      </c>
      <c r="XBV22" s="179" t="s">
        <v>168</v>
      </c>
      <c r="XBW22" s="179" t="s">
        <v>168</v>
      </c>
      <c r="XBX22" s="179" t="s">
        <v>168</v>
      </c>
      <c r="XBY22" s="179" t="s">
        <v>168</v>
      </c>
      <c r="XBZ22" s="179" t="s">
        <v>168</v>
      </c>
      <c r="XCA22" s="179" t="s">
        <v>168</v>
      </c>
      <c r="XCB22" s="179" t="s">
        <v>168</v>
      </c>
      <c r="XCC22" s="179" t="s">
        <v>168</v>
      </c>
      <c r="XCD22" s="179" t="s">
        <v>168</v>
      </c>
      <c r="XCE22" s="179" t="s">
        <v>168</v>
      </c>
      <c r="XCF22" s="179" t="s">
        <v>168</v>
      </c>
      <c r="XCG22" s="179" t="s">
        <v>168</v>
      </c>
      <c r="XCH22" s="179" t="s">
        <v>168</v>
      </c>
      <c r="XCI22" s="179" t="s">
        <v>168</v>
      </c>
      <c r="XCJ22" s="179" t="s">
        <v>168</v>
      </c>
      <c r="XCK22" s="179" t="s">
        <v>168</v>
      </c>
      <c r="XCL22" s="179" t="s">
        <v>168</v>
      </c>
      <c r="XCM22" s="179" t="s">
        <v>168</v>
      </c>
      <c r="XCN22" s="179" t="s">
        <v>168</v>
      </c>
      <c r="XCO22" s="179" t="s">
        <v>168</v>
      </c>
      <c r="XCP22" s="179" t="s">
        <v>168</v>
      </c>
      <c r="XCQ22" s="179" t="s">
        <v>168</v>
      </c>
      <c r="XCR22" s="179" t="s">
        <v>168</v>
      </c>
      <c r="XCS22" s="179" t="s">
        <v>168</v>
      </c>
      <c r="XCT22" s="179" t="s">
        <v>168</v>
      </c>
      <c r="XCU22" s="179" t="s">
        <v>168</v>
      </c>
      <c r="XCV22" s="179" t="s">
        <v>168</v>
      </c>
      <c r="XCW22" s="179" t="s">
        <v>168</v>
      </c>
      <c r="XCX22" s="179" t="s">
        <v>168</v>
      </c>
      <c r="XCY22" s="179" t="s">
        <v>168</v>
      </c>
      <c r="XCZ22" s="179" t="s">
        <v>168</v>
      </c>
      <c r="XDA22" s="179" t="s">
        <v>168</v>
      </c>
      <c r="XDB22" s="179" t="s">
        <v>168</v>
      </c>
      <c r="XDC22" s="179" t="s">
        <v>168</v>
      </c>
      <c r="XDD22" s="179" t="s">
        <v>168</v>
      </c>
      <c r="XDE22" s="179" t="s">
        <v>168</v>
      </c>
      <c r="XDF22" s="179" t="s">
        <v>168</v>
      </c>
      <c r="XDG22" s="179" t="s">
        <v>168</v>
      </c>
      <c r="XDH22" s="179" t="s">
        <v>168</v>
      </c>
      <c r="XDI22" s="179" t="s">
        <v>168</v>
      </c>
      <c r="XDJ22" s="179" t="s">
        <v>168</v>
      </c>
      <c r="XDK22" s="179" t="s">
        <v>168</v>
      </c>
      <c r="XDL22" s="179" t="s">
        <v>168</v>
      </c>
      <c r="XDM22" s="179" t="s">
        <v>168</v>
      </c>
      <c r="XDN22" s="179" t="s">
        <v>168</v>
      </c>
      <c r="XDO22" s="179" t="s">
        <v>168</v>
      </c>
      <c r="XDP22" s="179" t="s">
        <v>168</v>
      </c>
      <c r="XDQ22" s="179" t="s">
        <v>168</v>
      </c>
      <c r="XDR22" s="179" t="s">
        <v>168</v>
      </c>
      <c r="XDS22" s="179" t="s">
        <v>168</v>
      </c>
      <c r="XDT22" s="179" t="s">
        <v>168</v>
      </c>
      <c r="XDU22" s="179" t="s">
        <v>168</v>
      </c>
      <c r="XDV22" s="179" t="s">
        <v>168</v>
      </c>
      <c r="XDW22" s="179" t="s">
        <v>168</v>
      </c>
      <c r="XDX22" s="179" t="s">
        <v>168</v>
      </c>
      <c r="XDY22" s="179" t="s">
        <v>168</v>
      </c>
      <c r="XDZ22" s="179" t="s">
        <v>168</v>
      </c>
      <c r="XEA22" s="179" t="s">
        <v>168</v>
      </c>
      <c r="XEB22" s="179" t="s">
        <v>168</v>
      </c>
      <c r="XEC22" s="179" t="s">
        <v>168</v>
      </c>
      <c r="XED22" s="179" t="s">
        <v>168</v>
      </c>
      <c r="XEE22" s="179" t="s">
        <v>168</v>
      </c>
      <c r="XEF22" s="179" t="s">
        <v>168</v>
      </c>
      <c r="XEG22" s="179" t="s">
        <v>168</v>
      </c>
      <c r="XEH22" s="179" t="s">
        <v>168</v>
      </c>
      <c r="XEI22" s="179" t="s">
        <v>168</v>
      </c>
      <c r="XEJ22" s="179" t="s">
        <v>168</v>
      </c>
      <c r="XEK22" s="179" t="s">
        <v>168</v>
      </c>
      <c r="XEL22" s="179" t="s">
        <v>168</v>
      </c>
      <c r="XEM22" s="179" t="s">
        <v>168</v>
      </c>
      <c r="XEN22" s="179" t="s">
        <v>168</v>
      </c>
      <c r="XEO22" s="179" t="s">
        <v>168</v>
      </c>
      <c r="XEP22" s="179" t="s">
        <v>168</v>
      </c>
      <c r="XEQ22" s="179" t="s">
        <v>168</v>
      </c>
      <c r="XER22" s="179" t="s">
        <v>168</v>
      </c>
      <c r="XES22" s="179" t="s">
        <v>168</v>
      </c>
      <c r="XET22" s="179" t="s">
        <v>168</v>
      </c>
      <c r="XEU22" s="179" t="s">
        <v>168</v>
      </c>
      <c r="XEV22" s="179" t="s">
        <v>168</v>
      </c>
      <c r="XEW22" s="179" t="s">
        <v>168</v>
      </c>
      <c r="XEX22" s="179" t="s">
        <v>168</v>
      </c>
      <c r="XEY22" s="179" t="s">
        <v>168</v>
      </c>
      <c r="XEZ22" s="179" t="s">
        <v>168</v>
      </c>
      <c r="XFA22" s="179" t="s">
        <v>168</v>
      </c>
      <c r="XFB22" s="179" t="s">
        <v>168</v>
      </c>
      <c r="XFC22" s="179" t="s">
        <v>168</v>
      </c>
      <c r="XFD22" s="179" t="s">
        <v>168</v>
      </c>
    </row>
    <row r="23" spans="1:16384" s="179" customFormat="1" ht="16.5" customHeight="1" x14ac:dyDescent="0.25">
      <c r="A23" s="108"/>
      <c r="I23" s="107"/>
      <c r="J23" s="108"/>
      <c r="L23" s="179" t="s">
        <v>169</v>
      </c>
      <c r="M23" s="179" t="s">
        <v>169</v>
      </c>
      <c r="N23" s="179" t="s">
        <v>169</v>
      </c>
      <c r="O23" s="179" t="s">
        <v>169</v>
      </c>
      <c r="P23" s="179" t="s">
        <v>169</v>
      </c>
      <c r="Q23" s="179" t="s">
        <v>169</v>
      </c>
      <c r="R23" s="179" t="s">
        <v>169</v>
      </c>
      <c r="S23" s="179" t="s">
        <v>169</v>
      </c>
      <c r="T23" s="179" t="s">
        <v>169</v>
      </c>
      <c r="U23" s="179" t="s">
        <v>169</v>
      </c>
      <c r="V23" s="179" t="s">
        <v>169</v>
      </c>
      <c r="W23" s="179" t="s">
        <v>169</v>
      </c>
      <c r="X23" s="179" t="s">
        <v>169</v>
      </c>
      <c r="Y23" s="179" t="s">
        <v>169</v>
      </c>
      <c r="Z23" s="179" t="s">
        <v>169</v>
      </c>
      <c r="AA23" s="179" t="s">
        <v>169</v>
      </c>
      <c r="AB23" s="179" t="s">
        <v>169</v>
      </c>
      <c r="AC23" s="179" t="s">
        <v>169</v>
      </c>
      <c r="AD23" s="179" t="s">
        <v>169</v>
      </c>
      <c r="AE23" s="179" t="s">
        <v>169</v>
      </c>
      <c r="AF23" s="179" t="s">
        <v>169</v>
      </c>
      <c r="AG23" s="179" t="s">
        <v>169</v>
      </c>
      <c r="AH23" s="179" t="s">
        <v>169</v>
      </c>
      <c r="AI23" s="179" t="s">
        <v>169</v>
      </c>
      <c r="AJ23" s="179" t="s">
        <v>169</v>
      </c>
      <c r="AK23" s="179" t="s">
        <v>169</v>
      </c>
      <c r="AL23" s="179" t="s">
        <v>169</v>
      </c>
      <c r="AM23" s="179" t="s">
        <v>169</v>
      </c>
      <c r="AN23" s="179" t="s">
        <v>169</v>
      </c>
      <c r="AO23" s="179" t="s">
        <v>169</v>
      </c>
      <c r="AP23" s="179" t="s">
        <v>169</v>
      </c>
      <c r="AQ23" s="179" t="s">
        <v>169</v>
      </c>
      <c r="AR23" s="179" t="s">
        <v>169</v>
      </c>
      <c r="AS23" s="179" t="s">
        <v>169</v>
      </c>
      <c r="AT23" s="179" t="s">
        <v>169</v>
      </c>
      <c r="AU23" s="179" t="s">
        <v>169</v>
      </c>
      <c r="AV23" s="179" t="s">
        <v>169</v>
      </c>
      <c r="AW23" s="179" t="s">
        <v>169</v>
      </c>
      <c r="AX23" s="179" t="s">
        <v>169</v>
      </c>
      <c r="AY23" s="179" t="s">
        <v>169</v>
      </c>
      <c r="AZ23" s="179" t="s">
        <v>169</v>
      </c>
      <c r="BA23" s="179" t="s">
        <v>169</v>
      </c>
      <c r="BB23" s="179" t="s">
        <v>169</v>
      </c>
      <c r="BC23" s="179" t="s">
        <v>169</v>
      </c>
      <c r="BD23" s="179" t="s">
        <v>169</v>
      </c>
      <c r="BE23" s="179" t="s">
        <v>169</v>
      </c>
      <c r="BF23" s="179" t="s">
        <v>169</v>
      </c>
      <c r="BG23" s="179" t="s">
        <v>169</v>
      </c>
      <c r="BH23" s="179" t="s">
        <v>169</v>
      </c>
      <c r="BI23" s="179" t="s">
        <v>169</v>
      </c>
      <c r="BJ23" s="179" t="s">
        <v>169</v>
      </c>
      <c r="BK23" s="179" t="s">
        <v>169</v>
      </c>
      <c r="BL23" s="179" t="s">
        <v>169</v>
      </c>
      <c r="BM23" s="179" t="s">
        <v>169</v>
      </c>
      <c r="BN23" s="179" t="s">
        <v>169</v>
      </c>
      <c r="BO23" s="179" t="s">
        <v>169</v>
      </c>
      <c r="BP23" s="179" t="s">
        <v>169</v>
      </c>
      <c r="BQ23" s="179" t="s">
        <v>169</v>
      </c>
      <c r="BR23" s="179" t="s">
        <v>169</v>
      </c>
      <c r="BS23" s="179" t="s">
        <v>169</v>
      </c>
      <c r="BT23" s="179" t="s">
        <v>169</v>
      </c>
      <c r="BU23" s="179" t="s">
        <v>169</v>
      </c>
      <c r="BV23" s="179" t="s">
        <v>169</v>
      </c>
      <c r="BW23" s="179" t="s">
        <v>169</v>
      </c>
      <c r="BX23" s="179" t="s">
        <v>169</v>
      </c>
      <c r="BY23" s="179" t="s">
        <v>169</v>
      </c>
      <c r="BZ23" s="179" t="s">
        <v>169</v>
      </c>
      <c r="CA23" s="179" t="s">
        <v>169</v>
      </c>
      <c r="CB23" s="179" t="s">
        <v>169</v>
      </c>
      <c r="CC23" s="179" t="s">
        <v>169</v>
      </c>
      <c r="CD23" s="179" t="s">
        <v>169</v>
      </c>
      <c r="CE23" s="179" t="s">
        <v>169</v>
      </c>
      <c r="CF23" s="179" t="s">
        <v>169</v>
      </c>
      <c r="CG23" s="179" t="s">
        <v>169</v>
      </c>
      <c r="CH23" s="179" t="s">
        <v>169</v>
      </c>
      <c r="CI23" s="179" t="s">
        <v>169</v>
      </c>
      <c r="CJ23" s="179" t="s">
        <v>169</v>
      </c>
      <c r="CK23" s="179" t="s">
        <v>169</v>
      </c>
      <c r="CL23" s="179" t="s">
        <v>169</v>
      </c>
      <c r="CM23" s="179" t="s">
        <v>169</v>
      </c>
      <c r="CN23" s="179" t="s">
        <v>169</v>
      </c>
      <c r="CO23" s="179" t="s">
        <v>169</v>
      </c>
      <c r="CP23" s="179" t="s">
        <v>169</v>
      </c>
      <c r="CQ23" s="179" t="s">
        <v>169</v>
      </c>
      <c r="CR23" s="179" t="s">
        <v>169</v>
      </c>
      <c r="CS23" s="179" t="s">
        <v>169</v>
      </c>
      <c r="CT23" s="179" t="s">
        <v>169</v>
      </c>
      <c r="CU23" s="179" t="s">
        <v>169</v>
      </c>
      <c r="CV23" s="179" t="s">
        <v>169</v>
      </c>
      <c r="CW23" s="179" t="s">
        <v>169</v>
      </c>
      <c r="CX23" s="179" t="s">
        <v>169</v>
      </c>
      <c r="CY23" s="179" t="s">
        <v>169</v>
      </c>
      <c r="CZ23" s="179" t="s">
        <v>169</v>
      </c>
      <c r="DA23" s="179" t="s">
        <v>169</v>
      </c>
      <c r="DB23" s="179" t="s">
        <v>169</v>
      </c>
      <c r="DC23" s="179" t="s">
        <v>169</v>
      </c>
      <c r="DD23" s="179" t="s">
        <v>169</v>
      </c>
      <c r="DE23" s="179" t="s">
        <v>169</v>
      </c>
      <c r="DF23" s="179" t="s">
        <v>169</v>
      </c>
      <c r="DG23" s="179" t="s">
        <v>169</v>
      </c>
      <c r="DH23" s="179" t="s">
        <v>169</v>
      </c>
      <c r="DI23" s="179" t="s">
        <v>169</v>
      </c>
      <c r="DJ23" s="179" t="s">
        <v>169</v>
      </c>
      <c r="DK23" s="179" t="s">
        <v>169</v>
      </c>
      <c r="DL23" s="179" t="s">
        <v>169</v>
      </c>
      <c r="DM23" s="179" t="s">
        <v>169</v>
      </c>
      <c r="DN23" s="179" t="s">
        <v>169</v>
      </c>
      <c r="DO23" s="179" t="s">
        <v>169</v>
      </c>
      <c r="DP23" s="179" t="s">
        <v>169</v>
      </c>
      <c r="DQ23" s="179" t="s">
        <v>169</v>
      </c>
      <c r="DR23" s="179" t="s">
        <v>169</v>
      </c>
      <c r="DS23" s="179" t="s">
        <v>169</v>
      </c>
      <c r="DT23" s="179" t="s">
        <v>169</v>
      </c>
      <c r="DU23" s="179" t="s">
        <v>169</v>
      </c>
      <c r="DV23" s="179" t="s">
        <v>169</v>
      </c>
      <c r="DW23" s="179" t="s">
        <v>169</v>
      </c>
      <c r="DX23" s="179" t="s">
        <v>169</v>
      </c>
      <c r="DY23" s="179" t="s">
        <v>169</v>
      </c>
      <c r="DZ23" s="179" t="s">
        <v>169</v>
      </c>
      <c r="EA23" s="179" t="s">
        <v>169</v>
      </c>
      <c r="EB23" s="179" t="s">
        <v>169</v>
      </c>
      <c r="EC23" s="179" t="s">
        <v>169</v>
      </c>
      <c r="ED23" s="179" t="s">
        <v>169</v>
      </c>
      <c r="EE23" s="179" t="s">
        <v>169</v>
      </c>
      <c r="EF23" s="179" t="s">
        <v>169</v>
      </c>
      <c r="EG23" s="179" t="s">
        <v>169</v>
      </c>
      <c r="EH23" s="179" t="s">
        <v>169</v>
      </c>
      <c r="EI23" s="179" t="s">
        <v>169</v>
      </c>
      <c r="EJ23" s="179" t="s">
        <v>169</v>
      </c>
      <c r="EK23" s="179" t="s">
        <v>169</v>
      </c>
      <c r="EL23" s="179" t="s">
        <v>169</v>
      </c>
      <c r="EM23" s="179" t="s">
        <v>169</v>
      </c>
      <c r="EN23" s="179" t="s">
        <v>169</v>
      </c>
      <c r="EO23" s="179" t="s">
        <v>169</v>
      </c>
      <c r="EP23" s="179" t="s">
        <v>169</v>
      </c>
      <c r="EQ23" s="179" t="s">
        <v>169</v>
      </c>
      <c r="ER23" s="179" t="s">
        <v>169</v>
      </c>
      <c r="ES23" s="179" t="s">
        <v>169</v>
      </c>
      <c r="ET23" s="179" t="s">
        <v>169</v>
      </c>
      <c r="EU23" s="179" t="s">
        <v>169</v>
      </c>
      <c r="EV23" s="179" t="s">
        <v>169</v>
      </c>
      <c r="EW23" s="179" t="s">
        <v>169</v>
      </c>
      <c r="EX23" s="179" t="s">
        <v>169</v>
      </c>
      <c r="EY23" s="179" t="s">
        <v>169</v>
      </c>
      <c r="EZ23" s="179" t="s">
        <v>169</v>
      </c>
      <c r="FA23" s="179" t="s">
        <v>169</v>
      </c>
      <c r="FB23" s="179" t="s">
        <v>169</v>
      </c>
      <c r="FC23" s="179" t="s">
        <v>169</v>
      </c>
      <c r="FD23" s="179" t="s">
        <v>169</v>
      </c>
      <c r="FE23" s="179" t="s">
        <v>169</v>
      </c>
      <c r="FF23" s="179" t="s">
        <v>169</v>
      </c>
      <c r="FG23" s="179" t="s">
        <v>169</v>
      </c>
      <c r="FH23" s="179" t="s">
        <v>169</v>
      </c>
      <c r="FI23" s="179" t="s">
        <v>169</v>
      </c>
      <c r="FJ23" s="179" t="s">
        <v>169</v>
      </c>
      <c r="FK23" s="179" t="s">
        <v>169</v>
      </c>
      <c r="FL23" s="179" t="s">
        <v>169</v>
      </c>
      <c r="FM23" s="179" t="s">
        <v>169</v>
      </c>
      <c r="FN23" s="179" t="s">
        <v>169</v>
      </c>
      <c r="FO23" s="179" t="s">
        <v>169</v>
      </c>
      <c r="FP23" s="179" t="s">
        <v>169</v>
      </c>
      <c r="FQ23" s="179" t="s">
        <v>169</v>
      </c>
      <c r="FR23" s="179" t="s">
        <v>169</v>
      </c>
      <c r="FS23" s="179" t="s">
        <v>169</v>
      </c>
      <c r="FT23" s="179" t="s">
        <v>169</v>
      </c>
      <c r="FU23" s="179" t="s">
        <v>169</v>
      </c>
      <c r="FV23" s="179" t="s">
        <v>169</v>
      </c>
      <c r="FW23" s="179" t="s">
        <v>169</v>
      </c>
      <c r="FX23" s="179" t="s">
        <v>169</v>
      </c>
      <c r="FY23" s="179" t="s">
        <v>169</v>
      </c>
      <c r="FZ23" s="179" t="s">
        <v>169</v>
      </c>
      <c r="GA23" s="179" t="s">
        <v>169</v>
      </c>
      <c r="GB23" s="179" t="s">
        <v>169</v>
      </c>
      <c r="GC23" s="179" t="s">
        <v>169</v>
      </c>
      <c r="GD23" s="179" t="s">
        <v>169</v>
      </c>
      <c r="GE23" s="179" t="s">
        <v>169</v>
      </c>
      <c r="GF23" s="179" t="s">
        <v>169</v>
      </c>
      <c r="GG23" s="179" t="s">
        <v>169</v>
      </c>
      <c r="GH23" s="179" t="s">
        <v>169</v>
      </c>
      <c r="GI23" s="179" t="s">
        <v>169</v>
      </c>
      <c r="GJ23" s="179" t="s">
        <v>169</v>
      </c>
      <c r="GK23" s="179" t="s">
        <v>169</v>
      </c>
      <c r="GL23" s="179" t="s">
        <v>169</v>
      </c>
      <c r="GM23" s="179" t="s">
        <v>169</v>
      </c>
      <c r="GN23" s="179" t="s">
        <v>169</v>
      </c>
      <c r="GO23" s="179" t="s">
        <v>169</v>
      </c>
      <c r="GP23" s="179" t="s">
        <v>169</v>
      </c>
      <c r="GQ23" s="179" t="s">
        <v>169</v>
      </c>
      <c r="GR23" s="179" t="s">
        <v>169</v>
      </c>
      <c r="GS23" s="179" t="s">
        <v>169</v>
      </c>
      <c r="GT23" s="179" t="s">
        <v>169</v>
      </c>
      <c r="GU23" s="179" t="s">
        <v>169</v>
      </c>
      <c r="GV23" s="179" t="s">
        <v>169</v>
      </c>
      <c r="GW23" s="179" t="s">
        <v>169</v>
      </c>
      <c r="GX23" s="179" t="s">
        <v>169</v>
      </c>
      <c r="GY23" s="179" t="s">
        <v>169</v>
      </c>
      <c r="GZ23" s="179" t="s">
        <v>169</v>
      </c>
      <c r="HA23" s="179" t="s">
        <v>169</v>
      </c>
      <c r="HB23" s="179" t="s">
        <v>169</v>
      </c>
      <c r="HC23" s="179" t="s">
        <v>169</v>
      </c>
      <c r="HD23" s="179" t="s">
        <v>169</v>
      </c>
      <c r="HE23" s="179" t="s">
        <v>169</v>
      </c>
      <c r="HF23" s="179" t="s">
        <v>169</v>
      </c>
      <c r="HG23" s="179" t="s">
        <v>169</v>
      </c>
      <c r="HH23" s="179" t="s">
        <v>169</v>
      </c>
      <c r="HI23" s="179" t="s">
        <v>169</v>
      </c>
      <c r="HJ23" s="179" t="s">
        <v>169</v>
      </c>
      <c r="HK23" s="179" t="s">
        <v>169</v>
      </c>
      <c r="HL23" s="179" t="s">
        <v>169</v>
      </c>
      <c r="HM23" s="179" t="s">
        <v>169</v>
      </c>
      <c r="HN23" s="179" t="s">
        <v>169</v>
      </c>
      <c r="HO23" s="179" t="s">
        <v>169</v>
      </c>
      <c r="HP23" s="179" t="s">
        <v>169</v>
      </c>
      <c r="HQ23" s="179" t="s">
        <v>169</v>
      </c>
      <c r="HR23" s="179" t="s">
        <v>169</v>
      </c>
      <c r="HS23" s="179" t="s">
        <v>169</v>
      </c>
      <c r="HT23" s="179" t="s">
        <v>169</v>
      </c>
      <c r="HU23" s="179" t="s">
        <v>169</v>
      </c>
      <c r="HV23" s="179" t="s">
        <v>169</v>
      </c>
      <c r="HW23" s="179" t="s">
        <v>169</v>
      </c>
      <c r="HX23" s="179" t="s">
        <v>169</v>
      </c>
      <c r="HY23" s="179" t="s">
        <v>169</v>
      </c>
      <c r="HZ23" s="179" t="s">
        <v>169</v>
      </c>
      <c r="IA23" s="179" t="s">
        <v>169</v>
      </c>
      <c r="IB23" s="179" t="s">
        <v>169</v>
      </c>
      <c r="IC23" s="179" t="s">
        <v>169</v>
      </c>
      <c r="ID23" s="179" t="s">
        <v>169</v>
      </c>
      <c r="IE23" s="179" t="s">
        <v>169</v>
      </c>
      <c r="IF23" s="179" t="s">
        <v>169</v>
      </c>
      <c r="IG23" s="179" t="s">
        <v>169</v>
      </c>
      <c r="IH23" s="179" t="s">
        <v>169</v>
      </c>
      <c r="II23" s="179" t="s">
        <v>169</v>
      </c>
      <c r="IJ23" s="179" t="s">
        <v>169</v>
      </c>
      <c r="IK23" s="179" t="s">
        <v>169</v>
      </c>
      <c r="IL23" s="179" t="s">
        <v>169</v>
      </c>
      <c r="IM23" s="179" t="s">
        <v>169</v>
      </c>
      <c r="IN23" s="179" t="s">
        <v>169</v>
      </c>
      <c r="IO23" s="179" t="s">
        <v>169</v>
      </c>
      <c r="IP23" s="179" t="s">
        <v>169</v>
      </c>
      <c r="IQ23" s="179" t="s">
        <v>169</v>
      </c>
      <c r="IR23" s="179" t="s">
        <v>169</v>
      </c>
      <c r="IS23" s="179" t="s">
        <v>169</v>
      </c>
      <c r="IT23" s="179" t="s">
        <v>169</v>
      </c>
      <c r="IU23" s="179" t="s">
        <v>169</v>
      </c>
      <c r="IV23" s="179" t="s">
        <v>169</v>
      </c>
      <c r="IW23" s="179" t="s">
        <v>169</v>
      </c>
      <c r="IX23" s="179" t="s">
        <v>169</v>
      </c>
      <c r="IY23" s="179" t="s">
        <v>169</v>
      </c>
      <c r="IZ23" s="179" t="s">
        <v>169</v>
      </c>
      <c r="JA23" s="179" t="s">
        <v>169</v>
      </c>
      <c r="JB23" s="179" t="s">
        <v>169</v>
      </c>
      <c r="JC23" s="179" t="s">
        <v>169</v>
      </c>
      <c r="JD23" s="179" t="s">
        <v>169</v>
      </c>
      <c r="JE23" s="179" t="s">
        <v>169</v>
      </c>
      <c r="JF23" s="179" t="s">
        <v>169</v>
      </c>
      <c r="JG23" s="179" t="s">
        <v>169</v>
      </c>
      <c r="JH23" s="179" t="s">
        <v>169</v>
      </c>
      <c r="JI23" s="179" t="s">
        <v>169</v>
      </c>
      <c r="JJ23" s="179" t="s">
        <v>169</v>
      </c>
      <c r="JK23" s="179" t="s">
        <v>169</v>
      </c>
      <c r="JL23" s="179" t="s">
        <v>169</v>
      </c>
      <c r="JM23" s="179" t="s">
        <v>169</v>
      </c>
      <c r="JN23" s="179" t="s">
        <v>169</v>
      </c>
      <c r="JO23" s="179" t="s">
        <v>169</v>
      </c>
      <c r="JP23" s="179" t="s">
        <v>169</v>
      </c>
      <c r="JQ23" s="179" t="s">
        <v>169</v>
      </c>
      <c r="JR23" s="179" t="s">
        <v>169</v>
      </c>
      <c r="JS23" s="179" t="s">
        <v>169</v>
      </c>
      <c r="JT23" s="179" t="s">
        <v>169</v>
      </c>
      <c r="JU23" s="179" t="s">
        <v>169</v>
      </c>
      <c r="JV23" s="179" t="s">
        <v>169</v>
      </c>
      <c r="JW23" s="179" t="s">
        <v>169</v>
      </c>
      <c r="JX23" s="179" t="s">
        <v>169</v>
      </c>
      <c r="JY23" s="179" t="s">
        <v>169</v>
      </c>
      <c r="JZ23" s="179" t="s">
        <v>169</v>
      </c>
      <c r="KA23" s="179" t="s">
        <v>169</v>
      </c>
      <c r="KB23" s="179" t="s">
        <v>169</v>
      </c>
      <c r="KC23" s="179" t="s">
        <v>169</v>
      </c>
      <c r="KD23" s="179" t="s">
        <v>169</v>
      </c>
      <c r="KE23" s="179" t="s">
        <v>169</v>
      </c>
      <c r="KF23" s="179" t="s">
        <v>169</v>
      </c>
      <c r="KG23" s="179" t="s">
        <v>169</v>
      </c>
      <c r="KH23" s="179" t="s">
        <v>169</v>
      </c>
      <c r="KI23" s="179" t="s">
        <v>169</v>
      </c>
      <c r="KJ23" s="179" t="s">
        <v>169</v>
      </c>
      <c r="KK23" s="179" t="s">
        <v>169</v>
      </c>
      <c r="KL23" s="179" t="s">
        <v>169</v>
      </c>
      <c r="KM23" s="179" t="s">
        <v>169</v>
      </c>
      <c r="KN23" s="179" t="s">
        <v>169</v>
      </c>
      <c r="KO23" s="179" t="s">
        <v>169</v>
      </c>
      <c r="KP23" s="179" t="s">
        <v>169</v>
      </c>
      <c r="KQ23" s="179" t="s">
        <v>169</v>
      </c>
      <c r="KR23" s="179" t="s">
        <v>169</v>
      </c>
      <c r="KS23" s="179" t="s">
        <v>169</v>
      </c>
      <c r="KT23" s="179" t="s">
        <v>169</v>
      </c>
      <c r="KU23" s="179" t="s">
        <v>169</v>
      </c>
      <c r="KV23" s="179" t="s">
        <v>169</v>
      </c>
      <c r="KW23" s="179" t="s">
        <v>169</v>
      </c>
      <c r="KX23" s="179" t="s">
        <v>169</v>
      </c>
      <c r="KY23" s="179" t="s">
        <v>169</v>
      </c>
      <c r="KZ23" s="179" t="s">
        <v>169</v>
      </c>
      <c r="LA23" s="179" t="s">
        <v>169</v>
      </c>
      <c r="LB23" s="179" t="s">
        <v>169</v>
      </c>
      <c r="LC23" s="179" t="s">
        <v>169</v>
      </c>
      <c r="LD23" s="179" t="s">
        <v>169</v>
      </c>
      <c r="LE23" s="179" t="s">
        <v>169</v>
      </c>
      <c r="LF23" s="179" t="s">
        <v>169</v>
      </c>
      <c r="LG23" s="179" t="s">
        <v>169</v>
      </c>
      <c r="LH23" s="179" t="s">
        <v>169</v>
      </c>
      <c r="LI23" s="179" t="s">
        <v>169</v>
      </c>
      <c r="LJ23" s="179" t="s">
        <v>169</v>
      </c>
      <c r="LK23" s="179" t="s">
        <v>169</v>
      </c>
      <c r="LL23" s="179" t="s">
        <v>169</v>
      </c>
      <c r="LM23" s="179" t="s">
        <v>169</v>
      </c>
      <c r="LN23" s="179" t="s">
        <v>169</v>
      </c>
      <c r="LO23" s="179" t="s">
        <v>169</v>
      </c>
      <c r="LP23" s="179" t="s">
        <v>169</v>
      </c>
      <c r="LQ23" s="179" t="s">
        <v>169</v>
      </c>
      <c r="LR23" s="179" t="s">
        <v>169</v>
      </c>
      <c r="LS23" s="179" t="s">
        <v>169</v>
      </c>
      <c r="LT23" s="179" t="s">
        <v>169</v>
      </c>
      <c r="LU23" s="179" t="s">
        <v>169</v>
      </c>
      <c r="LV23" s="179" t="s">
        <v>169</v>
      </c>
      <c r="LW23" s="179" t="s">
        <v>169</v>
      </c>
      <c r="LX23" s="179" t="s">
        <v>169</v>
      </c>
      <c r="LY23" s="179" t="s">
        <v>169</v>
      </c>
      <c r="LZ23" s="179" t="s">
        <v>169</v>
      </c>
      <c r="MA23" s="179" t="s">
        <v>169</v>
      </c>
      <c r="MB23" s="179" t="s">
        <v>169</v>
      </c>
      <c r="MC23" s="179" t="s">
        <v>169</v>
      </c>
      <c r="MD23" s="179" t="s">
        <v>169</v>
      </c>
      <c r="ME23" s="179" t="s">
        <v>169</v>
      </c>
      <c r="MF23" s="179" t="s">
        <v>169</v>
      </c>
      <c r="MG23" s="179" t="s">
        <v>169</v>
      </c>
      <c r="MH23" s="179" t="s">
        <v>169</v>
      </c>
      <c r="MI23" s="179" t="s">
        <v>169</v>
      </c>
      <c r="MJ23" s="179" t="s">
        <v>169</v>
      </c>
      <c r="MK23" s="179" t="s">
        <v>169</v>
      </c>
      <c r="ML23" s="179" t="s">
        <v>169</v>
      </c>
      <c r="MM23" s="179" t="s">
        <v>169</v>
      </c>
      <c r="MN23" s="179" t="s">
        <v>169</v>
      </c>
      <c r="MO23" s="179" t="s">
        <v>169</v>
      </c>
      <c r="MP23" s="179" t="s">
        <v>169</v>
      </c>
      <c r="MQ23" s="179" t="s">
        <v>169</v>
      </c>
      <c r="MR23" s="179" t="s">
        <v>169</v>
      </c>
      <c r="MS23" s="179" t="s">
        <v>169</v>
      </c>
      <c r="MT23" s="179" t="s">
        <v>169</v>
      </c>
      <c r="MU23" s="179" t="s">
        <v>169</v>
      </c>
      <c r="MV23" s="179" t="s">
        <v>169</v>
      </c>
      <c r="MW23" s="179" t="s">
        <v>169</v>
      </c>
      <c r="MX23" s="179" t="s">
        <v>169</v>
      </c>
      <c r="MY23" s="179" t="s">
        <v>169</v>
      </c>
      <c r="MZ23" s="179" t="s">
        <v>169</v>
      </c>
      <c r="NA23" s="179" t="s">
        <v>169</v>
      </c>
      <c r="NB23" s="179" t="s">
        <v>169</v>
      </c>
      <c r="NC23" s="179" t="s">
        <v>169</v>
      </c>
      <c r="ND23" s="179" t="s">
        <v>169</v>
      </c>
      <c r="NE23" s="179" t="s">
        <v>169</v>
      </c>
      <c r="NF23" s="179" t="s">
        <v>169</v>
      </c>
      <c r="NG23" s="179" t="s">
        <v>169</v>
      </c>
      <c r="NH23" s="179" t="s">
        <v>169</v>
      </c>
      <c r="NI23" s="179" t="s">
        <v>169</v>
      </c>
      <c r="NJ23" s="179" t="s">
        <v>169</v>
      </c>
      <c r="NK23" s="179" t="s">
        <v>169</v>
      </c>
      <c r="NL23" s="179" t="s">
        <v>169</v>
      </c>
      <c r="NM23" s="179" t="s">
        <v>169</v>
      </c>
      <c r="NN23" s="179" t="s">
        <v>169</v>
      </c>
      <c r="NO23" s="179" t="s">
        <v>169</v>
      </c>
      <c r="NP23" s="179" t="s">
        <v>169</v>
      </c>
      <c r="NQ23" s="179" t="s">
        <v>169</v>
      </c>
      <c r="NR23" s="179" t="s">
        <v>169</v>
      </c>
      <c r="NS23" s="179" t="s">
        <v>169</v>
      </c>
      <c r="NT23" s="179" t="s">
        <v>169</v>
      </c>
      <c r="NU23" s="179" t="s">
        <v>169</v>
      </c>
      <c r="NV23" s="179" t="s">
        <v>169</v>
      </c>
      <c r="NW23" s="179" t="s">
        <v>169</v>
      </c>
      <c r="NX23" s="179" t="s">
        <v>169</v>
      </c>
      <c r="NY23" s="179" t="s">
        <v>169</v>
      </c>
      <c r="NZ23" s="179" t="s">
        <v>169</v>
      </c>
      <c r="OA23" s="179" t="s">
        <v>169</v>
      </c>
      <c r="OB23" s="179" t="s">
        <v>169</v>
      </c>
      <c r="OC23" s="179" t="s">
        <v>169</v>
      </c>
      <c r="OD23" s="179" t="s">
        <v>169</v>
      </c>
      <c r="OE23" s="179" t="s">
        <v>169</v>
      </c>
      <c r="OF23" s="179" t="s">
        <v>169</v>
      </c>
      <c r="OG23" s="179" t="s">
        <v>169</v>
      </c>
      <c r="OH23" s="179" t="s">
        <v>169</v>
      </c>
      <c r="OI23" s="179" t="s">
        <v>169</v>
      </c>
      <c r="OJ23" s="179" t="s">
        <v>169</v>
      </c>
      <c r="OK23" s="179" t="s">
        <v>169</v>
      </c>
      <c r="OL23" s="179" t="s">
        <v>169</v>
      </c>
      <c r="OM23" s="179" t="s">
        <v>169</v>
      </c>
      <c r="ON23" s="179" t="s">
        <v>169</v>
      </c>
      <c r="OO23" s="179" t="s">
        <v>169</v>
      </c>
      <c r="OP23" s="179" t="s">
        <v>169</v>
      </c>
      <c r="OQ23" s="179" t="s">
        <v>169</v>
      </c>
      <c r="OR23" s="179" t="s">
        <v>169</v>
      </c>
      <c r="OS23" s="179" t="s">
        <v>169</v>
      </c>
      <c r="OT23" s="179" t="s">
        <v>169</v>
      </c>
      <c r="OU23" s="179" t="s">
        <v>169</v>
      </c>
      <c r="OV23" s="179" t="s">
        <v>169</v>
      </c>
      <c r="OW23" s="179" t="s">
        <v>169</v>
      </c>
      <c r="OX23" s="179" t="s">
        <v>169</v>
      </c>
      <c r="OY23" s="179" t="s">
        <v>169</v>
      </c>
      <c r="OZ23" s="179" t="s">
        <v>169</v>
      </c>
      <c r="PA23" s="179" t="s">
        <v>169</v>
      </c>
      <c r="PB23" s="179" t="s">
        <v>169</v>
      </c>
      <c r="PC23" s="179" t="s">
        <v>169</v>
      </c>
      <c r="PD23" s="179" t="s">
        <v>169</v>
      </c>
      <c r="PE23" s="179" t="s">
        <v>169</v>
      </c>
      <c r="PF23" s="179" t="s">
        <v>169</v>
      </c>
      <c r="PG23" s="179" t="s">
        <v>169</v>
      </c>
      <c r="PH23" s="179" t="s">
        <v>169</v>
      </c>
      <c r="PI23" s="179" t="s">
        <v>169</v>
      </c>
      <c r="PJ23" s="179" t="s">
        <v>169</v>
      </c>
      <c r="PK23" s="179" t="s">
        <v>169</v>
      </c>
      <c r="PL23" s="179" t="s">
        <v>169</v>
      </c>
      <c r="PM23" s="179" t="s">
        <v>169</v>
      </c>
      <c r="PN23" s="179" t="s">
        <v>169</v>
      </c>
      <c r="PO23" s="179" t="s">
        <v>169</v>
      </c>
      <c r="PP23" s="179" t="s">
        <v>169</v>
      </c>
      <c r="PQ23" s="179" t="s">
        <v>169</v>
      </c>
      <c r="PR23" s="179" t="s">
        <v>169</v>
      </c>
      <c r="PS23" s="179" t="s">
        <v>169</v>
      </c>
      <c r="PT23" s="179" t="s">
        <v>169</v>
      </c>
      <c r="PU23" s="179" t="s">
        <v>169</v>
      </c>
      <c r="PV23" s="179" t="s">
        <v>169</v>
      </c>
      <c r="PW23" s="179" t="s">
        <v>169</v>
      </c>
      <c r="PX23" s="179" t="s">
        <v>169</v>
      </c>
      <c r="PY23" s="179" t="s">
        <v>169</v>
      </c>
      <c r="PZ23" s="179" t="s">
        <v>169</v>
      </c>
      <c r="QA23" s="179" t="s">
        <v>169</v>
      </c>
      <c r="QB23" s="179" t="s">
        <v>169</v>
      </c>
      <c r="QC23" s="179" t="s">
        <v>169</v>
      </c>
      <c r="QD23" s="179" t="s">
        <v>169</v>
      </c>
      <c r="QE23" s="179" t="s">
        <v>169</v>
      </c>
      <c r="QF23" s="179" t="s">
        <v>169</v>
      </c>
      <c r="QG23" s="179" t="s">
        <v>169</v>
      </c>
      <c r="QH23" s="179" t="s">
        <v>169</v>
      </c>
      <c r="QI23" s="179" t="s">
        <v>169</v>
      </c>
      <c r="QJ23" s="179" t="s">
        <v>169</v>
      </c>
      <c r="QK23" s="179" t="s">
        <v>169</v>
      </c>
      <c r="QL23" s="179" t="s">
        <v>169</v>
      </c>
      <c r="QM23" s="179" t="s">
        <v>169</v>
      </c>
      <c r="QN23" s="179" t="s">
        <v>169</v>
      </c>
      <c r="QO23" s="179" t="s">
        <v>169</v>
      </c>
      <c r="QP23" s="179" t="s">
        <v>169</v>
      </c>
      <c r="QQ23" s="179" t="s">
        <v>169</v>
      </c>
      <c r="QR23" s="179" t="s">
        <v>169</v>
      </c>
      <c r="QS23" s="179" t="s">
        <v>169</v>
      </c>
      <c r="QT23" s="179" t="s">
        <v>169</v>
      </c>
      <c r="QU23" s="179" t="s">
        <v>169</v>
      </c>
      <c r="QV23" s="179" t="s">
        <v>169</v>
      </c>
      <c r="QW23" s="179" t="s">
        <v>169</v>
      </c>
      <c r="QX23" s="179" t="s">
        <v>169</v>
      </c>
      <c r="QY23" s="179" t="s">
        <v>169</v>
      </c>
      <c r="QZ23" s="179" t="s">
        <v>169</v>
      </c>
      <c r="RA23" s="179" t="s">
        <v>169</v>
      </c>
      <c r="RB23" s="179" t="s">
        <v>169</v>
      </c>
      <c r="RC23" s="179" t="s">
        <v>169</v>
      </c>
      <c r="RD23" s="179" t="s">
        <v>169</v>
      </c>
      <c r="RE23" s="179" t="s">
        <v>169</v>
      </c>
      <c r="RF23" s="179" t="s">
        <v>169</v>
      </c>
      <c r="RG23" s="179" t="s">
        <v>169</v>
      </c>
      <c r="RH23" s="179" t="s">
        <v>169</v>
      </c>
      <c r="RI23" s="179" t="s">
        <v>169</v>
      </c>
      <c r="RJ23" s="179" t="s">
        <v>169</v>
      </c>
      <c r="RK23" s="179" t="s">
        <v>169</v>
      </c>
      <c r="RL23" s="179" t="s">
        <v>169</v>
      </c>
      <c r="RM23" s="179" t="s">
        <v>169</v>
      </c>
      <c r="RN23" s="179" t="s">
        <v>169</v>
      </c>
      <c r="RO23" s="179" t="s">
        <v>169</v>
      </c>
      <c r="RP23" s="179" t="s">
        <v>169</v>
      </c>
      <c r="RQ23" s="179" t="s">
        <v>169</v>
      </c>
      <c r="RR23" s="179" t="s">
        <v>169</v>
      </c>
      <c r="RS23" s="179" t="s">
        <v>169</v>
      </c>
      <c r="RT23" s="179" t="s">
        <v>169</v>
      </c>
      <c r="RU23" s="179" t="s">
        <v>169</v>
      </c>
      <c r="RV23" s="179" t="s">
        <v>169</v>
      </c>
      <c r="RW23" s="179" t="s">
        <v>169</v>
      </c>
      <c r="RX23" s="179" t="s">
        <v>169</v>
      </c>
      <c r="RY23" s="179" t="s">
        <v>169</v>
      </c>
      <c r="RZ23" s="179" t="s">
        <v>169</v>
      </c>
      <c r="SA23" s="179" t="s">
        <v>169</v>
      </c>
      <c r="SB23" s="179" t="s">
        <v>169</v>
      </c>
      <c r="SC23" s="179" t="s">
        <v>169</v>
      </c>
      <c r="SD23" s="179" t="s">
        <v>169</v>
      </c>
      <c r="SE23" s="179" t="s">
        <v>169</v>
      </c>
      <c r="SF23" s="179" t="s">
        <v>169</v>
      </c>
      <c r="SG23" s="179" t="s">
        <v>169</v>
      </c>
      <c r="SH23" s="179" t="s">
        <v>169</v>
      </c>
      <c r="SI23" s="179" t="s">
        <v>169</v>
      </c>
      <c r="SJ23" s="179" t="s">
        <v>169</v>
      </c>
      <c r="SK23" s="179" t="s">
        <v>169</v>
      </c>
      <c r="SL23" s="179" t="s">
        <v>169</v>
      </c>
      <c r="SM23" s="179" t="s">
        <v>169</v>
      </c>
      <c r="SN23" s="179" t="s">
        <v>169</v>
      </c>
      <c r="SO23" s="179" t="s">
        <v>169</v>
      </c>
      <c r="SP23" s="179" t="s">
        <v>169</v>
      </c>
      <c r="SQ23" s="179" t="s">
        <v>169</v>
      </c>
      <c r="SR23" s="179" t="s">
        <v>169</v>
      </c>
      <c r="SS23" s="179" t="s">
        <v>169</v>
      </c>
      <c r="ST23" s="179" t="s">
        <v>169</v>
      </c>
      <c r="SU23" s="179" t="s">
        <v>169</v>
      </c>
      <c r="SV23" s="179" t="s">
        <v>169</v>
      </c>
      <c r="SW23" s="179" t="s">
        <v>169</v>
      </c>
      <c r="SX23" s="179" t="s">
        <v>169</v>
      </c>
      <c r="SY23" s="179" t="s">
        <v>169</v>
      </c>
      <c r="SZ23" s="179" t="s">
        <v>169</v>
      </c>
      <c r="TA23" s="179" t="s">
        <v>169</v>
      </c>
      <c r="TB23" s="179" t="s">
        <v>169</v>
      </c>
      <c r="TC23" s="179" t="s">
        <v>169</v>
      </c>
      <c r="TD23" s="179" t="s">
        <v>169</v>
      </c>
      <c r="TE23" s="179" t="s">
        <v>169</v>
      </c>
      <c r="TF23" s="179" t="s">
        <v>169</v>
      </c>
      <c r="TG23" s="179" t="s">
        <v>169</v>
      </c>
      <c r="TH23" s="179" t="s">
        <v>169</v>
      </c>
      <c r="TI23" s="179" t="s">
        <v>169</v>
      </c>
      <c r="TJ23" s="179" t="s">
        <v>169</v>
      </c>
      <c r="TK23" s="179" t="s">
        <v>169</v>
      </c>
      <c r="TL23" s="179" t="s">
        <v>169</v>
      </c>
      <c r="TM23" s="179" t="s">
        <v>169</v>
      </c>
      <c r="TN23" s="179" t="s">
        <v>169</v>
      </c>
      <c r="TO23" s="179" t="s">
        <v>169</v>
      </c>
      <c r="TP23" s="179" t="s">
        <v>169</v>
      </c>
      <c r="TQ23" s="179" t="s">
        <v>169</v>
      </c>
      <c r="TR23" s="179" t="s">
        <v>169</v>
      </c>
      <c r="TS23" s="179" t="s">
        <v>169</v>
      </c>
      <c r="TT23" s="179" t="s">
        <v>169</v>
      </c>
      <c r="TU23" s="179" t="s">
        <v>169</v>
      </c>
      <c r="TV23" s="179" t="s">
        <v>169</v>
      </c>
      <c r="TW23" s="179" t="s">
        <v>169</v>
      </c>
      <c r="TX23" s="179" t="s">
        <v>169</v>
      </c>
      <c r="TY23" s="179" t="s">
        <v>169</v>
      </c>
      <c r="TZ23" s="179" t="s">
        <v>169</v>
      </c>
      <c r="UA23" s="179" t="s">
        <v>169</v>
      </c>
      <c r="UB23" s="179" t="s">
        <v>169</v>
      </c>
      <c r="UC23" s="179" t="s">
        <v>169</v>
      </c>
      <c r="UD23" s="179" t="s">
        <v>169</v>
      </c>
      <c r="UE23" s="179" t="s">
        <v>169</v>
      </c>
      <c r="UF23" s="179" t="s">
        <v>169</v>
      </c>
      <c r="UG23" s="179" t="s">
        <v>169</v>
      </c>
      <c r="UH23" s="179" t="s">
        <v>169</v>
      </c>
      <c r="UI23" s="179" t="s">
        <v>169</v>
      </c>
      <c r="UJ23" s="179" t="s">
        <v>169</v>
      </c>
      <c r="UK23" s="179" t="s">
        <v>169</v>
      </c>
      <c r="UL23" s="179" t="s">
        <v>169</v>
      </c>
      <c r="UM23" s="179" t="s">
        <v>169</v>
      </c>
      <c r="UN23" s="179" t="s">
        <v>169</v>
      </c>
      <c r="UO23" s="179" t="s">
        <v>169</v>
      </c>
      <c r="UP23" s="179" t="s">
        <v>169</v>
      </c>
      <c r="UQ23" s="179" t="s">
        <v>169</v>
      </c>
      <c r="UR23" s="179" t="s">
        <v>169</v>
      </c>
      <c r="US23" s="179" t="s">
        <v>169</v>
      </c>
      <c r="UT23" s="179" t="s">
        <v>169</v>
      </c>
      <c r="UU23" s="179" t="s">
        <v>169</v>
      </c>
      <c r="UV23" s="179" t="s">
        <v>169</v>
      </c>
      <c r="UW23" s="179" t="s">
        <v>169</v>
      </c>
      <c r="UX23" s="179" t="s">
        <v>169</v>
      </c>
      <c r="UY23" s="179" t="s">
        <v>169</v>
      </c>
      <c r="UZ23" s="179" t="s">
        <v>169</v>
      </c>
      <c r="VA23" s="179" t="s">
        <v>169</v>
      </c>
      <c r="VB23" s="179" t="s">
        <v>169</v>
      </c>
      <c r="VC23" s="179" t="s">
        <v>169</v>
      </c>
      <c r="VD23" s="179" t="s">
        <v>169</v>
      </c>
      <c r="VE23" s="179" t="s">
        <v>169</v>
      </c>
      <c r="VF23" s="179" t="s">
        <v>169</v>
      </c>
      <c r="VG23" s="179" t="s">
        <v>169</v>
      </c>
      <c r="VH23" s="179" t="s">
        <v>169</v>
      </c>
      <c r="VI23" s="179" t="s">
        <v>169</v>
      </c>
      <c r="VJ23" s="179" t="s">
        <v>169</v>
      </c>
      <c r="VK23" s="179" t="s">
        <v>169</v>
      </c>
      <c r="VL23" s="179" t="s">
        <v>169</v>
      </c>
      <c r="VM23" s="179" t="s">
        <v>169</v>
      </c>
      <c r="VN23" s="179" t="s">
        <v>169</v>
      </c>
      <c r="VO23" s="179" t="s">
        <v>169</v>
      </c>
      <c r="VP23" s="179" t="s">
        <v>169</v>
      </c>
      <c r="VQ23" s="179" t="s">
        <v>169</v>
      </c>
      <c r="VR23" s="179" t="s">
        <v>169</v>
      </c>
      <c r="VS23" s="179" t="s">
        <v>169</v>
      </c>
      <c r="VT23" s="179" t="s">
        <v>169</v>
      </c>
      <c r="VU23" s="179" t="s">
        <v>169</v>
      </c>
      <c r="VV23" s="179" t="s">
        <v>169</v>
      </c>
      <c r="VW23" s="179" t="s">
        <v>169</v>
      </c>
      <c r="VX23" s="179" t="s">
        <v>169</v>
      </c>
      <c r="VY23" s="179" t="s">
        <v>169</v>
      </c>
      <c r="VZ23" s="179" t="s">
        <v>169</v>
      </c>
      <c r="WA23" s="179" t="s">
        <v>169</v>
      </c>
      <c r="WB23" s="179" t="s">
        <v>169</v>
      </c>
      <c r="WC23" s="179" t="s">
        <v>169</v>
      </c>
      <c r="WD23" s="179" t="s">
        <v>169</v>
      </c>
      <c r="WE23" s="179" t="s">
        <v>169</v>
      </c>
      <c r="WF23" s="179" t="s">
        <v>169</v>
      </c>
      <c r="WG23" s="179" t="s">
        <v>169</v>
      </c>
      <c r="WH23" s="179" t="s">
        <v>169</v>
      </c>
      <c r="WI23" s="179" t="s">
        <v>169</v>
      </c>
      <c r="WJ23" s="179" t="s">
        <v>169</v>
      </c>
      <c r="WK23" s="179" t="s">
        <v>169</v>
      </c>
      <c r="WL23" s="179" t="s">
        <v>169</v>
      </c>
      <c r="WM23" s="179" t="s">
        <v>169</v>
      </c>
      <c r="WN23" s="179" t="s">
        <v>169</v>
      </c>
      <c r="WO23" s="179" t="s">
        <v>169</v>
      </c>
      <c r="WP23" s="179" t="s">
        <v>169</v>
      </c>
      <c r="WQ23" s="179" t="s">
        <v>169</v>
      </c>
      <c r="WR23" s="179" t="s">
        <v>169</v>
      </c>
      <c r="WS23" s="179" t="s">
        <v>169</v>
      </c>
      <c r="WT23" s="179" t="s">
        <v>169</v>
      </c>
      <c r="WU23" s="179" t="s">
        <v>169</v>
      </c>
      <c r="WV23" s="179" t="s">
        <v>169</v>
      </c>
      <c r="WW23" s="179" t="s">
        <v>169</v>
      </c>
      <c r="WX23" s="179" t="s">
        <v>169</v>
      </c>
      <c r="WY23" s="179" t="s">
        <v>169</v>
      </c>
      <c r="WZ23" s="179" t="s">
        <v>169</v>
      </c>
      <c r="XA23" s="179" t="s">
        <v>169</v>
      </c>
      <c r="XB23" s="179" t="s">
        <v>169</v>
      </c>
      <c r="XC23" s="179" t="s">
        <v>169</v>
      </c>
      <c r="XD23" s="179" t="s">
        <v>169</v>
      </c>
      <c r="XE23" s="179" t="s">
        <v>169</v>
      </c>
      <c r="XF23" s="179" t="s">
        <v>169</v>
      </c>
      <c r="XG23" s="179" t="s">
        <v>169</v>
      </c>
      <c r="XH23" s="179" t="s">
        <v>169</v>
      </c>
      <c r="XI23" s="179" t="s">
        <v>169</v>
      </c>
      <c r="XJ23" s="179" t="s">
        <v>169</v>
      </c>
      <c r="XK23" s="179" t="s">
        <v>169</v>
      </c>
      <c r="XL23" s="179" t="s">
        <v>169</v>
      </c>
      <c r="XM23" s="179" t="s">
        <v>169</v>
      </c>
      <c r="XN23" s="179" t="s">
        <v>169</v>
      </c>
      <c r="XO23" s="179" t="s">
        <v>169</v>
      </c>
      <c r="XP23" s="179" t="s">
        <v>169</v>
      </c>
      <c r="XQ23" s="179" t="s">
        <v>169</v>
      </c>
      <c r="XR23" s="179" t="s">
        <v>169</v>
      </c>
      <c r="XS23" s="179" t="s">
        <v>169</v>
      </c>
      <c r="XT23" s="179" t="s">
        <v>169</v>
      </c>
      <c r="XU23" s="179" t="s">
        <v>169</v>
      </c>
      <c r="XV23" s="179" t="s">
        <v>169</v>
      </c>
      <c r="XW23" s="179" t="s">
        <v>169</v>
      </c>
      <c r="XX23" s="179" t="s">
        <v>169</v>
      </c>
      <c r="XY23" s="179" t="s">
        <v>169</v>
      </c>
      <c r="XZ23" s="179" t="s">
        <v>169</v>
      </c>
      <c r="YA23" s="179" t="s">
        <v>169</v>
      </c>
      <c r="YB23" s="179" t="s">
        <v>169</v>
      </c>
      <c r="YC23" s="179" t="s">
        <v>169</v>
      </c>
      <c r="YD23" s="179" t="s">
        <v>169</v>
      </c>
      <c r="YE23" s="179" t="s">
        <v>169</v>
      </c>
      <c r="YF23" s="179" t="s">
        <v>169</v>
      </c>
      <c r="YG23" s="179" t="s">
        <v>169</v>
      </c>
      <c r="YH23" s="179" t="s">
        <v>169</v>
      </c>
      <c r="YI23" s="179" t="s">
        <v>169</v>
      </c>
      <c r="YJ23" s="179" t="s">
        <v>169</v>
      </c>
      <c r="YK23" s="179" t="s">
        <v>169</v>
      </c>
      <c r="YL23" s="179" t="s">
        <v>169</v>
      </c>
      <c r="YM23" s="179" t="s">
        <v>169</v>
      </c>
      <c r="YN23" s="179" t="s">
        <v>169</v>
      </c>
      <c r="YO23" s="179" t="s">
        <v>169</v>
      </c>
      <c r="YP23" s="179" t="s">
        <v>169</v>
      </c>
      <c r="YQ23" s="179" t="s">
        <v>169</v>
      </c>
      <c r="YR23" s="179" t="s">
        <v>169</v>
      </c>
      <c r="YS23" s="179" t="s">
        <v>169</v>
      </c>
      <c r="YT23" s="179" t="s">
        <v>169</v>
      </c>
      <c r="YU23" s="179" t="s">
        <v>169</v>
      </c>
      <c r="YV23" s="179" t="s">
        <v>169</v>
      </c>
      <c r="YW23" s="179" t="s">
        <v>169</v>
      </c>
      <c r="YX23" s="179" t="s">
        <v>169</v>
      </c>
      <c r="YY23" s="179" t="s">
        <v>169</v>
      </c>
      <c r="YZ23" s="179" t="s">
        <v>169</v>
      </c>
      <c r="ZA23" s="179" t="s">
        <v>169</v>
      </c>
      <c r="ZB23" s="179" t="s">
        <v>169</v>
      </c>
      <c r="ZC23" s="179" t="s">
        <v>169</v>
      </c>
      <c r="ZD23" s="179" t="s">
        <v>169</v>
      </c>
      <c r="ZE23" s="179" t="s">
        <v>169</v>
      </c>
      <c r="ZF23" s="179" t="s">
        <v>169</v>
      </c>
      <c r="ZG23" s="179" t="s">
        <v>169</v>
      </c>
      <c r="ZH23" s="179" t="s">
        <v>169</v>
      </c>
      <c r="ZI23" s="179" t="s">
        <v>169</v>
      </c>
      <c r="ZJ23" s="179" t="s">
        <v>169</v>
      </c>
      <c r="ZK23" s="179" t="s">
        <v>169</v>
      </c>
      <c r="ZL23" s="179" t="s">
        <v>169</v>
      </c>
      <c r="ZM23" s="179" t="s">
        <v>169</v>
      </c>
      <c r="ZN23" s="179" t="s">
        <v>169</v>
      </c>
      <c r="ZO23" s="179" t="s">
        <v>169</v>
      </c>
      <c r="ZP23" s="179" t="s">
        <v>169</v>
      </c>
      <c r="ZQ23" s="179" t="s">
        <v>169</v>
      </c>
      <c r="ZR23" s="179" t="s">
        <v>169</v>
      </c>
      <c r="ZS23" s="179" t="s">
        <v>169</v>
      </c>
      <c r="ZT23" s="179" t="s">
        <v>169</v>
      </c>
      <c r="ZU23" s="179" t="s">
        <v>169</v>
      </c>
      <c r="ZV23" s="179" t="s">
        <v>169</v>
      </c>
      <c r="ZW23" s="179" t="s">
        <v>169</v>
      </c>
      <c r="ZX23" s="179" t="s">
        <v>169</v>
      </c>
      <c r="ZY23" s="179" t="s">
        <v>169</v>
      </c>
      <c r="ZZ23" s="179" t="s">
        <v>169</v>
      </c>
      <c r="AAA23" s="179" t="s">
        <v>169</v>
      </c>
      <c r="AAB23" s="179" t="s">
        <v>169</v>
      </c>
      <c r="AAC23" s="179" t="s">
        <v>169</v>
      </c>
      <c r="AAD23" s="179" t="s">
        <v>169</v>
      </c>
      <c r="AAE23" s="179" t="s">
        <v>169</v>
      </c>
      <c r="AAF23" s="179" t="s">
        <v>169</v>
      </c>
      <c r="AAG23" s="179" t="s">
        <v>169</v>
      </c>
      <c r="AAH23" s="179" t="s">
        <v>169</v>
      </c>
      <c r="AAI23" s="179" t="s">
        <v>169</v>
      </c>
      <c r="AAJ23" s="179" t="s">
        <v>169</v>
      </c>
      <c r="AAK23" s="179" t="s">
        <v>169</v>
      </c>
      <c r="AAL23" s="179" t="s">
        <v>169</v>
      </c>
      <c r="AAM23" s="179" t="s">
        <v>169</v>
      </c>
      <c r="AAN23" s="179" t="s">
        <v>169</v>
      </c>
      <c r="AAO23" s="179" t="s">
        <v>169</v>
      </c>
      <c r="AAP23" s="179" t="s">
        <v>169</v>
      </c>
      <c r="AAQ23" s="179" t="s">
        <v>169</v>
      </c>
      <c r="AAR23" s="179" t="s">
        <v>169</v>
      </c>
      <c r="AAS23" s="179" t="s">
        <v>169</v>
      </c>
      <c r="AAT23" s="179" t="s">
        <v>169</v>
      </c>
      <c r="AAU23" s="179" t="s">
        <v>169</v>
      </c>
      <c r="AAV23" s="179" t="s">
        <v>169</v>
      </c>
      <c r="AAW23" s="179" t="s">
        <v>169</v>
      </c>
      <c r="AAX23" s="179" t="s">
        <v>169</v>
      </c>
      <c r="AAY23" s="179" t="s">
        <v>169</v>
      </c>
      <c r="AAZ23" s="179" t="s">
        <v>169</v>
      </c>
      <c r="ABA23" s="179" t="s">
        <v>169</v>
      </c>
      <c r="ABB23" s="179" t="s">
        <v>169</v>
      </c>
      <c r="ABC23" s="179" t="s">
        <v>169</v>
      </c>
      <c r="ABD23" s="179" t="s">
        <v>169</v>
      </c>
      <c r="ABE23" s="179" t="s">
        <v>169</v>
      </c>
      <c r="ABF23" s="179" t="s">
        <v>169</v>
      </c>
      <c r="ABG23" s="179" t="s">
        <v>169</v>
      </c>
      <c r="ABH23" s="179" t="s">
        <v>169</v>
      </c>
      <c r="ABI23" s="179" t="s">
        <v>169</v>
      </c>
      <c r="ABJ23" s="179" t="s">
        <v>169</v>
      </c>
      <c r="ABK23" s="179" t="s">
        <v>169</v>
      </c>
      <c r="ABL23" s="179" t="s">
        <v>169</v>
      </c>
      <c r="ABM23" s="179" t="s">
        <v>169</v>
      </c>
      <c r="ABN23" s="179" t="s">
        <v>169</v>
      </c>
      <c r="ABO23" s="179" t="s">
        <v>169</v>
      </c>
      <c r="ABP23" s="179" t="s">
        <v>169</v>
      </c>
      <c r="ABQ23" s="179" t="s">
        <v>169</v>
      </c>
      <c r="ABR23" s="179" t="s">
        <v>169</v>
      </c>
      <c r="ABS23" s="179" t="s">
        <v>169</v>
      </c>
      <c r="ABT23" s="179" t="s">
        <v>169</v>
      </c>
      <c r="ABU23" s="179" t="s">
        <v>169</v>
      </c>
      <c r="ABV23" s="179" t="s">
        <v>169</v>
      </c>
      <c r="ABW23" s="179" t="s">
        <v>169</v>
      </c>
      <c r="ABX23" s="179" t="s">
        <v>169</v>
      </c>
      <c r="ABY23" s="179" t="s">
        <v>169</v>
      </c>
      <c r="ABZ23" s="179" t="s">
        <v>169</v>
      </c>
      <c r="ACA23" s="179" t="s">
        <v>169</v>
      </c>
      <c r="ACB23" s="179" t="s">
        <v>169</v>
      </c>
      <c r="ACC23" s="179" t="s">
        <v>169</v>
      </c>
      <c r="ACD23" s="179" t="s">
        <v>169</v>
      </c>
      <c r="ACE23" s="179" t="s">
        <v>169</v>
      </c>
      <c r="ACF23" s="179" t="s">
        <v>169</v>
      </c>
      <c r="ACG23" s="179" t="s">
        <v>169</v>
      </c>
      <c r="ACH23" s="179" t="s">
        <v>169</v>
      </c>
      <c r="ACI23" s="179" t="s">
        <v>169</v>
      </c>
      <c r="ACJ23" s="179" t="s">
        <v>169</v>
      </c>
      <c r="ACK23" s="179" t="s">
        <v>169</v>
      </c>
      <c r="ACL23" s="179" t="s">
        <v>169</v>
      </c>
      <c r="ACM23" s="179" t="s">
        <v>169</v>
      </c>
      <c r="ACN23" s="179" t="s">
        <v>169</v>
      </c>
      <c r="ACO23" s="179" t="s">
        <v>169</v>
      </c>
      <c r="ACP23" s="179" t="s">
        <v>169</v>
      </c>
      <c r="ACQ23" s="179" t="s">
        <v>169</v>
      </c>
      <c r="ACR23" s="179" t="s">
        <v>169</v>
      </c>
      <c r="ACS23" s="179" t="s">
        <v>169</v>
      </c>
      <c r="ACT23" s="179" t="s">
        <v>169</v>
      </c>
      <c r="ACU23" s="179" t="s">
        <v>169</v>
      </c>
      <c r="ACV23" s="179" t="s">
        <v>169</v>
      </c>
      <c r="ACW23" s="179" t="s">
        <v>169</v>
      </c>
      <c r="ACX23" s="179" t="s">
        <v>169</v>
      </c>
      <c r="ACY23" s="179" t="s">
        <v>169</v>
      </c>
      <c r="ACZ23" s="179" t="s">
        <v>169</v>
      </c>
      <c r="ADA23" s="179" t="s">
        <v>169</v>
      </c>
      <c r="ADB23" s="179" t="s">
        <v>169</v>
      </c>
      <c r="ADC23" s="179" t="s">
        <v>169</v>
      </c>
      <c r="ADD23" s="179" t="s">
        <v>169</v>
      </c>
      <c r="ADE23" s="179" t="s">
        <v>169</v>
      </c>
      <c r="ADF23" s="179" t="s">
        <v>169</v>
      </c>
      <c r="ADG23" s="179" t="s">
        <v>169</v>
      </c>
      <c r="ADH23" s="179" t="s">
        <v>169</v>
      </c>
      <c r="ADI23" s="179" t="s">
        <v>169</v>
      </c>
      <c r="ADJ23" s="179" t="s">
        <v>169</v>
      </c>
      <c r="ADK23" s="179" t="s">
        <v>169</v>
      </c>
      <c r="ADL23" s="179" t="s">
        <v>169</v>
      </c>
      <c r="ADM23" s="179" t="s">
        <v>169</v>
      </c>
      <c r="ADN23" s="179" t="s">
        <v>169</v>
      </c>
      <c r="ADO23" s="179" t="s">
        <v>169</v>
      </c>
      <c r="ADP23" s="179" t="s">
        <v>169</v>
      </c>
      <c r="ADQ23" s="179" t="s">
        <v>169</v>
      </c>
      <c r="ADR23" s="179" t="s">
        <v>169</v>
      </c>
      <c r="ADS23" s="179" t="s">
        <v>169</v>
      </c>
      <c r="ADT23" s="179" t="s">
        <v>169</v>
      </c>
      <c r="ADU23" s="179" t="s">
        <v>169</v>
      </c>
      <c r="ADV23" s="179" t="s">
        <v>169</v>
      </c>
      <c r="ADW23" s="179" t="s">
        <v>169</v>
      </c>
      <c r="ADX23" s="179" t="s">
        <v>169</v>
      </c>
      <c r="ADY23" s="179" t="s">
        <v>169</v>
      </c>
      <c r="ADZ23" s="179" t="s">
        <v>169</v>
      </c>
      <c r="AEA23" s="179" t="s">
        <v>169</v>
      </c>
      <c r="AEB23" s="179" t="s">
        <v>169</v>
      </c>
      <c r="AEC23" s="179" t="s">
        <v>169</v>
      </c>
      <c r="AED23" s="179" t="s">
        <v>169</v>
      </c>
      <c r="AEE23" s="179" t="s">
        <v>169</v>
      </c>
      <c r="AEF23" s="179" t="s">
        <v>169</v>
      </c>
      <c r="AEG23" s="179" t="s">
        <v>169</v>
      </c>
      <c r="AEH23" s="179" t="s">
        <v>169</v>
      </c>
      <c r="AEI23" s="179" t="s">
        <v>169</v>
      </c>
      <c r="AEJ23" s="179" t="s">
        <v>169</v>
      </c>
      <c r="AEK23" s="179" t="s">
        <v>169</v>
      </c>
      <c r="AEL23" s="179" t="s">
        <v>169</v>
      </c>
      <c r="AEM23" s="179" t="s">
        <v>169</v>
      </c>
      <c r="AEN23" s="179" t="s">
        <v>169</v>
      </c>
      <c r="AEO23" s="179" t="s">
        <v>169</v>
      </c>
      <c r="AEP23" s="179" t="s">
        <v>169</v>
      </c>
      <c r="AEQ23" s="179" t="s">
        <v>169</v>
      </c>
      <c r="AER23" s="179" t="s">
        <v>169</v>
      </c>
      <c r="AES23" s="179" t="s">
        <v>169</v>
      </c>
      <c r="AET23" s="179" t="s">
        <v>169</v>
      </c>
      <c r="AEU23" s="179" t="s">
        <v>169</v>
      </c>
      <c r="AEV23" s="179" t="s">
        <v>169</v>
      </c>
      <c r="AEW23" s="179" t="s">
        <v>169</v>
      </c>
      <c r="AEX23" s="179" t="s">
        <v>169</v>
      </c>
      <c r="AEY23" s="179" t="s">
        <v>169</v>
      </c>
      <c r="AEZ23" s="179" t="s">
        <v>169</v>
      </c>
      <c r="AFA23" s="179" t="s">
        <v>169</v>
      </c>
      <c r="AFB23" s="179" t="s">
        <v>169</v>
      </c>
      <c r="AFC23" s="179" t="s">
        <v>169</v>
      </c>
      <c r="AFD23" s="179" t="s">
        <v>169</v>
      </c>
      <c r="AFE23" s="179" t="s">
        <v>169</v>
      </c>
      <c r="AFF23" s="179" t="s">
        <v>169</v>
      </c>
      <c r="AFG23" s="179" t="s">
        <v>169</v>
      </c>
      <c r="AFH23" s="179" t="s">
        <v>169</v>
      </c>
      <c r="AFI23" s="179" t="s">
        <v>169</v>
      </c>
      <c r="AFJ23" s="179" t="s">
        <v>169</v>
      </c>
      <c r="AFK23" s="179" t="s">
        <v>169</v>
      </c>
      <c r="AFL23" s="179" t="s">
        <v>169</v>
      </c>
      <c r="AFM23" s="179" t="s">
        <v>169</v>
      </c>
      <c r="AFN23" s="179" t="s">
        <v>169</v>
      </c>
      <c r="AFO23" s="179" t="s">
        <v>169</v>
      </c>
      <c r="AFP23" s="179" t="s">
        <v>169</v>
      </c>
      <c r="AFQ23" s="179" t="s">
        <v>169</v>
      </c>
      <c r="AFR23" s="179" t="s">
        <v>169</v>
      </c>
      <c r="AFS23" s="179" t="s">
        <v>169</v>
      </c>
      <c r="AFT23" s="179" t="s">
        <v>169</v>
      </c>
      <c r="AFU23" s="179" t="s">
        <v>169</v>
      </c>
      <c r="AFV23" s="179" t="s">
        <v>169</v>
      </c>
      <c r="AFW23" s="179" t="s">
        <v>169</v>
      </c>
      <c r="AFX23" s="179" t="s">
        <v>169</v>
      </c>
      <c r="AFY23" s="179" t="s">
        <v>169</v>
      </c>
      <c r="AFZ23" s="179" t="s">
        <v>169</v>
      </c>
      <c r="AGA23" s="179" t="s">
        <v>169</v>
      </c>
      <c r="AGB23" s="179" t="s">
        <v>169</v>
      </c>
      <c r="AGC23" s="179" t="s">
        <v>169</v>
      </c>
      <c r="AGD23" s="179" t="s">
        <v>169</v>
      </c>
      <c r="AGE23" s="179" t="s">
        <v>169</v>
      </c>
      <c r="AGF23" s="179" t="s">
        <v>169</v>
      </c>
      <c r="AGG23" s="179" t="s">
        <v>169</v>
      </c>
      <c r="AGH23" s="179" t="s">
        <v>169</v>
      </c>
      <c r="AGI23" s="179" t="s">
        <v>169</v>
      </c>
      <c r="AGJ23" s="179" t="s">
        <v>169</v>
      </c>
      <c r="AGK23" s="179" t="s">
        <v>169</v>
      </c>
      <c r="AGL23" s="179" t="s">
        <v>169</v>
      </c>
      <c r="AGM23" s="179" t="s">
        <v>169</v>
      </c>
      <c r="AGN23" s="179" t="s">
        <v>169</v>
      </c>
      <c r="AGO23" s="179" t="s">
        <v>169</v>
      </c>
      <c r="AGP23" s="179" t="s">
        <v>169</v>
      </c>
      <c r="AGQ23" s="179" t="s">
        <v>169</v>
      </c>
      <c r="AGR23" s="179" t="s">
        <v>169</v>
      </c>
      <c r="AGS23" s="179" t="s">
        <v>169</v>
      </c>
      <c r="AGT23" s="179" t="s">
        <v>169</v>
      </c>
      <c r="AGU23" s="179" t="s">
        <v>169</v>
      </c>
      <c r="AGV23" s="179" t="s">
        <v>169</v>
      </c>
      <c r="AGW23" s="179" t="s">
        <v>169</v>
      </c>
      <c r="AGX23" s="179" t="s">
        <v>169</v>
      </c>
      <c r="AGY23" s="179" t="s">
        <v>169</v>
      </c>
      <c r="AGZ23" s="179" t="s">
        <v>169</v>
      </c>
      <c r="AHA23" s="179" t="s">
        <v>169</v>
      </c>
      <c r="AHB23" s="179" t="s">
        <v>169</v>
      </c>
      <c r="AHC23" s="179" t="s">
        <v>169</v>
      </c>
      <c r="AHD23" s="179" t="s">
        <v>169</v>
      </c>
      <c r="AHE23" s="179" t="s">
        <v>169</v>
      </c>
      <c r="AHF23" s="179" t="s">
        <v>169</v>
      </c>
      <c r="AHG23" s="179" t="s">
        <v>169</v>
      </c>
      <c r="AHH23" s="179" t="s">
        <v>169</v>
      </c>
      <c r="AHI23" s="179" t="s">
        <v>169</v>
      </c>
      <c r="AHJ23" s="179" t="s">
        <v>169</v>
      </c>
      <c r="AHK23" s="179" t="s">
        <v>169</v>
      </c>
      <c r="AHL23" s="179" t="s">
        <v>169</v>
      </c>
      <c r="AHM23" s="179" t="s">
        <v>169</v>
      </c>
      <c r="AHN23" s="179" t="s">
        <v>169</v>
      </c>
      <c r="AHO23" s="179" t="s">
        <v>169</v>
      </c>
      <c r="AHP23" s="179" t="s">
        <v>169</v>
      </c>
      <c r="AHQ23" s="179" t="s">
        <v>169</v>
      </c>
      <c r="AHR23" s="179" t="s">
        <v>169</v>
      </c>
      <c r="AHS23" s="179" t="s">
        <v>169</v>
      </c>
      <c r="AHT23" s="179" t="s">
        <v>169</v>
      </c>
      <c r="AHU23" s="179" t="s">
        <v>169</v>
      </c>
      <c r="AHV23" s="179" t="s">
        <v>169</v>
      </c>
      <c r="AHW23" s="179" t="s">
        <v>169</v>
      </c>
      <c r="AHX23" s="179" t="s">
        <v>169</v>
      </c>
      <c r="AHY23" s="179" t="s">
        <v>169</v>
      </c>
      <c r="AHZ23" s="179" t="s">
        <v>169</v>
      </c>
      <c r="AIA23" s="179" t="s">
        <v>169</v>
      </c>
      <c r="AIB23" s="179" t="s">
        <v>169</v>
      </c>
      <c r="AIC23" s="179" t="s">
        <v>169</v>
      </c>
      <c r="AID23" s="179" t="s">
        <v>169</v>
      </c>
      <c r="AIE23" s="179" t="s">
        <v>169</v>
      </c>
      <c r="AIF23" s="179" t="s">
        <v>169</v>
      </c>
      <c r="AIG23" s="179" t="s">
        <v>169</v>
      </c>
      <c r="AIH23" s="179" t="s">
        <v>169</v>
      </c>
      <c r="AII23" s="179" t="s">
        <v>169</v>
      </c>
      <c r="AIJ23" s="179" t="s">
        <v>169</v>
      </c>
      <c r="AIK23" s="179" t="s">
        <v>169</v>
      </c>
      <c r="AIL23" s="179" t="s">
        <v>169</v>
      </c>
      <c r="AIM23" s="179" t="s">
        <v>169</v>
      </c>
      <c r="AIN23" s="179" t="s">
        <v>169</v>
      </c>
      <c r="AIO23" s="179" t="s">
        <v>169</v>
      </c>
      <c r="AIP23" s="179" t="s">
        <v>169</v>
      </c>
      <c r="AIQ23" s="179" t="s">
        <v>169</v>
      </c>
      <c r="AIR23" s="179" t="s">
        <v>169</v>
      </c>
      <c r="AIS23" s="179" t="s">
        <v>169</v>
      </c>
      <c r="AIT23" s="179" t="s">
        <v>169</v>
      </c>
      <c r="AIU23" s="179" t="s">
        <v>169</v>
      </c>
      <c r="AIV23" s="179" t="s">
        <v>169</v>
      </c>
      <c r="AIW23" s="179" t="s">
        <v>169</v>
      </c>
      <c r="AIX23" s="179" t="s">
        <v>169</v>
      </c>
      <c r="AIY23" s="179" t="s">
        <v>169</v>
      </c>
      <c r="AIZ23" s="179" t="s">
        <v>169</v>
      </c>
      <c r="AJA23" s="179" t="s">
        <v>169</v>
      </c>
      <c r="AJB23" s="179" t="s">
        <v>169</v>
      </c>
      <c r="AJC23" s="179" t="s">
        <v>169</v>
      </c>
      <c r="AJD23" s="179" t="s">
        <v>169</v>
      </c>
      <c r="AJE23" s="179" t="s">
        <v>169</v>
      </c>
      <c r="AJF23" s="179" t="s">
        <v>169</v>
      </c>
      <c r="AJG23" s="179" t="s">
        <v>169</v>
      </c>
      <c r="AJH23" s="179" t="s">
        <v>169</v>
      </c>
      <c r="AJI23" s="179" t="s">
        <v>169</v>
      </c>
      <c r="AJJ23" s="179" t="s">
        <v>169</v>
      </c>
      <c r="AJK23" s="179" t="s">
        <v>169</v>
      </c>
      <c r="AJL23" s="179" t="s">
        <v>169</v>
      </c>
      <c r="AJM23" s="179" t="s">
        <v>169</v>
      </c>
      <c r="AJN23" s="179" t="s">
        <v>169</v>
      </c>
      <c r="AJO23" s="179" t="s">
        <v>169</v>
      </c>
      <c r="AJP23" s="179" t="s">
        <v>169</v>
      </c>
      <c r="AJQ23" s="179" t="s">
        <v>169</v>
      </c>
      <c r="AJR23" s="179" t="s">
        <v>169</v>
      </c>
      <c r="AJS23" s="179" t="s">
        <v>169</v>
      </c>
      <c r="AJT23" s="179" t="s">
        <v>169</v>
      </c>
      <c r="AJU23" s="179" t="s">
        <v>169</v>
      </c>
      <c r="AJV23" s="179" t="s">
        <v>169</v>
      </c>
      <c r="AJW23" s="179" t="s">
        <v>169</v>
      </c>
      <c r="AJX23" s="179" t="s">
        <v>169</v>
      </c>
      <c r="AJY23" s="179" t="s">
        <v>169</v>
      </c>
      <c r="AJZ23" s="179" t="s">
        <v>169</v>
      </c>
      <c r="AKA23" s="179" t="s">
        <v>169</v>
      </c>
      <c r="AKB23" s="179" t="s">
        <v>169</v>
      </c>
      <c r="AKC23" s="179" t="s">
        <v>169</v>
      </c>
      <c r="AKD23" s="179" t="s">
        <v>169</v>
      </c>
      <c r="AKE23" s="179" t="s">
        <v>169</v>
      </c>
      <c r="AKF23" s="179" t="s">
        <v>169</v>
      </c>
      <c r="AKG23" s="179" t="s">
        <v>169</v>
      </c>
      <c r="AKH23" s="179" t="s">
        <v>169</v>
      </c>
      <c r="AKI23" s="179" t="s">
        <v>169</v>
      </c>
      <c r="AKJ23" s="179" t="s">
        <v>169</v>
      </c>
      <c r="AKK23" s="179" t="s">
        <v>169</v>
      </c>
      <c r="AKL23" s="179" t="s">
        <v>169</v>
      </c>
      <c r="AKM23" s="179" t="s">
        <v>169</v>
      </c>
      <c r="AKN23" s="179" t="s">
        <v>169</v>
      </c>
      <c r="AKO23" s="179" t="s">
        <v>169</v>
      </c>
      <c r="AKP23" s="179" t="s">
        <v>169</v>
      </c>
      <c r="AKQ23" s="179" t="s">
        <v>169</v>
      </c>
      <c r="AKR23" s="179" t="s">
        <v>169</v>
      </c>
      <c r="AKS23" s="179" t="s">
        <v>169</v>
      </c>
      <c r="AKT23" s="179" t="s">
        <v>169</v>
      </c>
      <c r="AKU23" s="179" t="s">
        <v>169</v>
      </c>
      <c r="AKV23" s="179" t="s">
        <v>169</v>
      </c>
      <c r="AKW23" s="179" t="s">
        <v>169</v>
      </c>
      <c r="AKX23" s="179" t="s">
        <v>169</v>
      </c>
      <c r="AKY23" s="179" t="s">
        <v>169</v>
      </c>
      <c r="AKZ23" s="179" t="s">
        <v>169</v>
      </c>
      <c r="ALA23" s="179" t="s">
        <v>169</v>
      </c>
      <c r="ALB23" s="179" t="s">
        <v>169</v>
      </c>
      <c r="ALC23" s="179" t="s">
        <v>169</v>
      </c>
      <c r="ALD23" s="179" t="s">
        <v>169</v>
      </c>
      <c r="ALE23" s="179" t="s">
        <v>169</v>
      </c>
      <c r="ALF23" s="179" t="s">
        <v>169</v>
      </c>
      <c r="ALG23" s="179" t="s">
        <v>169</v>
      </c>
      <c r="ALH23" s="179" t="s">
        <v>169</v>
      </c>
      <c r="ALI23" s="179" t="s">
        <v>169</v>
      </c>
      <c r="ALJ23" s="179" t="s">
        <v>169</v>
      </c>
      <c r="ALK23" s="179" t="s">
        <v>169</v>
      </c>
      <c r="ALL23" s="179" t="s">
        <v>169</v>
      </c>
      <c r="ALM23" s="179" t="s">
        <v>169</v>
      </c>
      <c r="ALN23" s="179" t="s">
        <v>169</v>
      </c>
      <c r="ALO23" s="179" t="s">
        <v>169</v>
      </c>
      <c r="ALP23" s="179" t="s">
        <v>169</v>
      </c>
      <c r="ALQ23" s="179" t="s">
        <v>169</v>
      </c>
      <c r="ALR23" s="179" t="s">
        <v>169</v>
      </c>
      <c r="ALS23" s="179" t="s">
        <v>169</v>
      </c>
      <c r="ALT23" s="179" t="s">
        <v>169</v>
      </c>
      <c r="ALU23" s="179" t="s">
        <v>169</v>
      </c>
      <c r="ALV23" s="179" t="s">
        <v>169</v>
      </c>
      <c r="ALW23" s="179" t="s">
        <v>169</v>
      </c>
      <c r="ALX23" s="179" t="s">
        <v>169</v>
      </c>
      <c r="ALY23" s="179" t="s">
        <v>169</v>
      </c>
      <c r="ALZ23" s="179" t="s">
        <v>169</v>
      </c>
      <c r="AMA23" s="179" t="s">
        <v>169</v>
      </c>
      <c r="AMB23" s="179" t="s">
        <v>169</v>
      </c>
      <c r="AMC23" s="179" t="s">
        <v>169</v>
      </c>
      <c r="AMD23" s="179" t="s">
        <v>169</v>
      </c>
      <c r="AME23" s="179" t="s">
        <v>169</v>
      </c>
      <c r="AMF23" s="179" t="s">
        <v>169</v>
      </c>
      <c r="AMG23" s="179" t="s">
        <v>169</v>
      </c>
      <c r="AMH23" s="179" t="s">
        <v>169</v>
      </c>
      <c r="AMI23" s="179" t="s">
        <v>169</v>
      </c>
      <c r="AMJ23" s="179" t="s">
        <v>169</v>
      </c>
      <c r="AMK23" s="179" t="s">
        <v>169</v>
      </c>
      <c r="AML23" s="179" t="s">
        <v>169</v>
      </c>
      <c r="AMM23" s="179" t="s">
        <v>169</v>
      </c>
      <c r="AMN23" s="179" t="s">
        <v>169</v>
      </c>
      <c r="AMO23" s="179" t="s">
        <v>169</v>
      </c>
      <c r="AMP23" s="179" t="s">
        <v>169</v>
      </c>
      <c r="AMQ23" s="179" t="s">
        <v>169</v>
      </c>
      <c r="AMR23" s="179" t="s">
        <v>169</v>
      </c>
      <c r="AMS23" s="179" t="s">
        <v>169</v>
      </c>
      <c r="AMT23" s="179" t="s">
        <v>169</v>
      </c>
      <c r="AMU23" s="179" t="s">
        <v>169</v>
      </c>
      <c r="AMV23" s="179" t="s">
        <v>169</v>
      </c>
      <c r="AMW23" s="179" t="s">
        <v>169</v>
      </c>
      <c r="AMX23" s="179" t="s">
        <v>169</v>
      </c>
      <c r="AMY23" s="179" t="s">
        <v>169</v>
      </c>
      <c r="AMZ23" s="179" t="s">
        <v>169</v>
      </c>
      <c r="ANA23" s="179" t="s">
        <v>169</v>
      </c>
      <c r="ANB23" s="179" t="s">
        <v>169</v>
      </c>
      <c r="ANC23" s="179" t="s">
        <v>169</v>
      </c>
      <c r="AND23" s="179" t="s">
        <v>169</v>
      </c>
      <c r="ANE23" s="179" t="s">
        <v>169</v>
      </c>
      <c r="ANF23" s="179" t="s">
        <v>169</v>
      </c>
      <c r="ANG23" s="179" t="s">
        <v>169</v>
      </c>
      <c r="ANH23" s="179" t="s">
        <v>169</v>
      </c>
      <c r="ANI23" s="179" t="s">
        <v>169</v>
      </c>
      <c r="ANJ23" s="179" t="s">
        <v>169</v>
      </c>
      <c r="ANK23" s="179" t="s">
        <v>169</v>
      </c>
      <c r="ANL23" s="179" t="s">
        <v>169</v>
      </c>
      <c r="ANM23" s="179" t="s">
        <v>169</v>
      </c>
      <c r="ANN23" s="179" t="s">
        <v>169</v>
      </c>
      <c r="ANO23" s="179" t="s">
        <v>169</v>
      </c>
      <c r="ANP23" s="179" t="s">
        <v>169</v>
      </c>
      <c r="ANQ23" s="179" t="s">
        <v>169</v>
      </c>
      <c r="ANR23" s="179" t="s">
        <v>169</v>
      </c>
      <c r="ANS23" s="179" t="s">
        <v>169</v>
      </c>
      <c r="ANT23" s="179" t="s">
        <v>169</v>
      </c>
      <c r="ANU23" s="179" t="s">
        <v>169</v>
      </c>
      <c r="ANV23" s="179" t="s">
        <v>169</v>
      </c>
      <c r="ANW23" s="179" t="s">
        <v>169</v>
      </c>
      <c r="ANX23" s="179" t="s">
        <v>169</v>
      </c>
      <c r="ANY23" s="179" t="s">
        <v>169</v>
      </c>
      <c r="ANZ23" s="179" t="s">
        <v>169</v>
      </c>
      <c r="AOA23" s="179" t="s">
        <v>169</v>
      </c>
      <c r="AOB23" s="179" t="s">
        <v>169</v>
      </c>
      <c r="AOC23" s="179" t="s">
        <v>169</v>
      </c>
      <c r="AOD23" s="179" t="s">
        <v>169</v>
      </c>
      <c r="AOE23" s="179" t="s">
        <v>169</v>
      </c>
      <c r="AOF23" s="179" t="s">
        <v>169</v>
      </c>
      <c r="AOG23" s="179" t="s">
        <v>169</v>
      </c>
      <c r="AOH23" s="179" t="s">
        <v>169</v>
      </c>
      <c r="AOI23" s="179" t="s">
        <v>169</v>
      </c>
      <c r="AOJ23" s="179" t="s">
        <v>169</v>
      </c>
      <c r="AOK23" s="179" t="s">
        <v>169</v>
      </c>
      <c r="AOL23" s="179" t="s">
        <v>169</v>
      </c>
      <c r="AOM23" s="179" t="s">
        <v>169</v>
      </c>
      <c r="AON23" s="179" t="s">
        <v>169</v>
      </c>
      <c r="AOO23" s="179" t="s">
        <v>169</v>
      </c>
      <c r="AOP23" s="179" t="s">
        <v>169</v>
      </c>
      <c r="AOQ23" s="179" t="s">
        <v>169</v>
      </c>
      <c r="AOR23" s="179" t="s">
        <v>169</v>
      </c>
      <c r="AOS23" s="179" t="s">
        <v>169</v>
      </c>
      <c r="AOT23" s="179" t="s">
        <v>169</v>
      </c>
      <c r="AOU23" s="179" t="s">
        <v>169</v>
      </c>
      <c r="AOV23" s="179" t="s">
        <v>169</v>
      </c>
      <c r="AOW23" s="179" t="s">
        <v>169</v>
      </c>
      <c r="AOX23" s="179" t="s">
        <v>169</v>
      </c>
      <c r="AOY23" s="179" t="s">
        <v>169</v>
      </c>
      <c r="AOZ23" s="179" t="s">
        <v>169</v>
      </c>
      <c r="APA23" s="179" t="s">
        <v>169</v>
      </c>
      <c r="APB23" s="179" t="s">
        <v>169</v>
      </c>
      <c r="APC23" s="179" t="s">
        <v>169</v>
      </c>
      <c r="APD23" s="179" t="s">
        <v>169</v>
      </c>
      <c r="APE23" s="179" t="s">
        <v>169</v>
      </c>
      <c r="APF23" s="179" t="s">
        <v>169</v>
      </c>
      <c r="APG23" s="179" t="s">
        <v>169</v>
      </c>
      <c r="APH23" s="179" t="s">
        <v>169</v>
      </c>
      <c r="API23" s="179" t="s">
        <v>169</v>
      </c>
      <c r="APJ23" s="179" t="s">
        <v>169</v>
      </c>
      <c r="APK23" s="179" t="s">
        <v>169</v>
      </c>
      <c r="APL23" s="179" t="s">
        <v>169</v>
      </c>
      <c r="APM23" s="179" t="s">
        <v>169</v>
      </c>
      <c r="APN23" s="179" t="s">
        <v>169</v>
      </c>
      <c r="APO23" s="179" t="s">
        <v>169</v>
      </c>
      <c r="APP23" s="179" t="s">
        <v>169</v>
      </c>
      <c r="APQ23" s="179" t="s">
        <v>169</v>
      </c>
      <c r="APR23" s="179" t="s">
        <v>169</v>
      </c>
      <c r="APS23" s="179" t="s">
        <v>169</v>
      </c>
      <c r="APT23" s="179" t="s">
        <v>169</v>
      </c>
      <c r="APU23" s="179" t="s">
        <v>169</v>
      </c>
      <c r="APV23" s="179" t="s">
        <v>169</v>
      </c>
      <c r="APW23" s="179" t="s">
        <v>169</v>
      </c>
      <c r="APX23" s="179" t="s">
        <v>169</v>
      </c>
      <c r="APY23" s="179" t="s">
        <v>169</v>
      </c>
      <c r="APZ23" s="179" t="s">
        <v>169</v>
      </c>
      <c r="AQA23" s="179" t="s">
        <v>169</v>
      </c>
      <c r="AQB23" s="179" t="s">
        <v>169</v>
      </c>
      <c r="AQC23" s="179" t="s">
        <v>169</v>
      </c>
      <c r="AQD23" s="179" t="s">
        <v>169</v>
      </c>
      <c r="AQE23" s="179" t="s">
        <v>169</v>
      </c>
      <c r="AQF23" s="179" t="s">
        <v>169</v>
      </c>
      <c r="AQG23" s="179" t="s">
        <v>169</v>
      </c>
      <c r="AQH23" s="179" t="s">
        <v>169</v>
      </c>
      <c r="AQI23" s="179" t="s">
        <v>169</v>
      </c>
      <c r="AQJ23" s="179" t="s">
        <v>169</v>
      </c>
      <c r="AQK23" s="179" t="s">
        <v>169</v>
      </c>
      <c r="AQL23" s="179" t="s">
        <v>169</v>
      </c>
      <c r="AQM23" s="179" t="s">
        <v>169</v>
      </c>
      <c r="AQN23" s="179" t="s">
        <v>169</v>
      </c>
      <c r="AQO23" s="179" t="s">
        <v>169</v>
      </c>
      <c r="AQP23" s="179" t="s">
        <v>169</v>
      </c>
      <c r="AQQ23" s="179" t="s">
        <v>169</v>
      </c>
      <c r="AQR23" s="179" t="s">
        <v>169</v>
      </c>
      <c r="AQS23" s="179" t="s">
        <v>169</v>
      </c>
      <c r="AQT23" s="179" t="s">
        <v>169</v>
      </c>
      <c r="AQU23" s="179" t="s">
        <v>169</v>
      </c>
      <c r="AQV23" s="179" t="s">
        <v>169</v>
      </c>
      <c r="AQW23" s="179" t="s">
        <v>169</v>
      </c>
      <c r="AQX23" s="179" t="s">
        <v>169</v>
      </c>
      <c r="AQY23" s="179" t="s">
        <v>169</v>
      </c>
      <c r="AQZ23" s="179" t="s">
        <v>169</v>
      </c>
      <c r="ARA23" s="179" t="s">
        <v>169</v>
      </c>
      <c r="ARB23" s="179" t="s">
        <v>169</v>
      </c>
      <c r="ARC23" s="179" t="s">
        <v>169</v>
      </c>
      <c r="ARD23" s="179" t="s">
        <v>169</v>
      </c>
      <c r="ARE23" s="179" t="s">
        <v>169</v>
      </c>
      <c r="ARF23" s="179" t="s">
        <v>169</v>
      </c>
      <c r="ARG23" s="179" t="s">
        <v>169</v>
      </c>
      <c r="ARH23" s="179" t="s">
        <v>169</v>
      </c>
      <c r="ARI23" s="179" t="s">
        <v>169</v>
      </c>
      <c r="ARJ23" s="179" t="s">
        <v>169</v>
      </c>
      <c r="ARK23" s="179" t="s">
        <v>169</v>
      </c>
      <c r="ARL23" s="179" t="s">
        <v>169</v>
      </c>
      <c r="ARM23" s="179" t="s">
        <v>169</v>
      </c>
      <c r="ARN23" s="179" t="s">
        <v>169</v>
      </c>
      <c r="ARO23" s="179" t="s">
        <v>169</v>
      </c>
      <c r="ARP23" s="179" t="s">
        <v>169</v>
      </c>
      <c r="ARQ23" s="179" t="s">
        <v>169</v>
      </c>
      <c r="ARR23" s="179" t="s">
        <v>169</v>
      </c>
      <c r="ARS23" s="179" t="s">
        <v>169</v>
      </c>
      <c r="ART23" s="179" t="s">
        <v>169</v>
      </c>
      <c r="ARU23" s="179" t="s">
        <v>169</v>
      </c>
      <c r="ARV23" s="179" t="s">
        <v>169</v>
      </c>
      <c r="ARW23" s="179" t="s">
        <v>169</v>
      </c>
      <c r="ARX23" s="179" t="s">
        <v>169</v>
      </c>
      <c r="ARY23" s="179" t="s">
        <v>169</v>
      </c>
      <c r="ARZ23" s="179" t="s">
        <v>169</v>
      </c>
      <c r="ASA23" s="179" t="s">
        <v>169</v>
      </c>
      <c r="ASB23" s="179" t="s">
        <v>169</v>
      </c>
      <c r="ASC23" s="179" t="s">
        <v>169</v>
      </c>
      <c r="ASD23" s="179" t="s">
        <v>169</v>
      </c>
      <c r="ASE23" s="179" t="s">
        <v>169</v>
      </c>
      <c r="ASF23" s="179" t="s">
        <v>169</v>
      </c>
      <c r="ASG23" s="179" t="s">
        <v>169</v>
      </c>
      <c r="ASH23" s="179" t="s">
        <v>169</v>
      </c>
      <c r="ASI23" s="179" t="s">
        <v>169</v>
      </c>
      <c r="ASJ23" s="179" t="s">
        <v>169</v>
      </c>
      <c r="ASK23" s="179" t="s">
        <v>169</v>
      </c>
      <c r="ASL23" s="179" t="s">
        <v>169</v>
      </c>
      <c r="ASM23" s="179" t="s">
        <v>169</v>
      </c>
      <c r="ASN23" s="179" t="s">
        <v>169</v>
      </c>
      <c r="ASO23" s="179" t="s">
        <v>169</v>
      </c>
      <c r="ASP23" s="179" t="s">
        <v>169</v>
      </c>
      <c r="ASQ23" s="179" t="s">
        <v>169</v>
      </c>
      <c r="ASR23" s="179" t="s">
        <v>169</v>
      </c>
      <c r="ASS23" s="179" t="s">
        <v>169</v>
      </c>
      <c r="AST23" s="179" t="s">
        <v>169</v>
      </c>
      <c r="ASU23" s="179" t="s">
        <v>169</v>
      </c>
      <c r="ASV23" s="179" t="s">
        <v>169</v>
      </c>
      <c r="ASW23" s="179" t="s">
        <v>169</v>
      </c>
      <c r="ASX23" s="179" t="s">
        <v>169</v>
      </c>
      <c r="ASY23" s="179" t="s">
        <v>169</v>
      </c>
      <c r="ASZ23" s="179" t="s">
        <v>169</v>
      </c>
      <c r="ATA23" s="179" t="s">
        <v>169</v>
      </c>
      <c r="ATB23" s="179" t="s">
        <v>169</v>
      </c>
      <c r="ATC23" s="179" t="s">
        <v>169</v>
      </c>
      <c r="ATD23" s="179" t="s">
        <v>169</v>
      </c>
      <c r="ATE23" s="179" t="s">
        <v>169</v>
      </c>
      <c r="ATF23" s="179" t="s">
        <v>169</v>
      </c>
      <c r="ATG23" s="179" t="s">
        <v>169</v>
      </c>
      <c r="ATH23" s="179" t="s">
        <v>169</v>
      </c>
      <c r="ATI23" s="179" t="s">
        <v>169</v>
      </c>
      <c r="ATJ23" s="179" t="s">
        <v>169</v>
      </c>
      <c r="ATK23" s="179" t="s">
        <v>169</v>
      </c>
      <c r="ATL23" s="179" t="s">
        <v>169</v>
      </c>
      <c r="ATM23" s="179" t="s">
        <v>169</v>
      </c>
      <c r="ATN23" s="179" t="s">
        <v>169</v>
      </c>
      <c r="ATO23" s="179" t="s">
        <v>169</v>
      </c>
      <c r="ATP23" s="179" t="s">
        <v>169</v>
      </c>
      <c r="ATQ23" s="179" t="s">
        <v>169</v>
      </c>
      <c r="ATR23" s="179" t="s">
        <v>169</v>
      </c>
      <c r="ATS23" s="179" t="s">
        <v>169</v>
      </c>
      <c r="ATT23" s="179" t="s">
        <v>169</v>
      </c>
      <c r="ATU23" s="179" t="s">
        <v>169</v>
      </c>
      <c r="ATV23" s="179" t="s">
        <v>169</v>
      </c>
      <c r="ATW23" s="179" t="s">
        <v>169</v>
      </c>
      <c r="ATX23" s="179" t="s">
        <v>169</v>
      </c>
      <c r="ATY23" s="179" t="s">
        <v>169</v>
      </c>
      <c r="ATZ23" s="179" t="s">
        <v>169</v>
      </c>
      <c r="AUA23" s="179" t="s">
        <v>169</v>
      </c>
      <c r="AUB23" s="179" t="s">
        <v>169</v>
      </c>
      <c r="AUC23" s="179" t="s">
        <v>169</v>
      </c>
      <c r="AUD23" s="179" t="s">
        <v>169</v>
      </c>
      <c r="AUE23" s="179" t="s">
        <v>169</v>
      </c>
      <c r="AUF23" s="179" t="s">
        <v>169</v>
      </c>
      <c r="AUG23" s="179" t="s">
        <v>169</v>
      </c>
      <c r="AUH23" s="179" t="s">
        <v>169</v>
      </c>
      <c r="AUI23" s="179" t="s">
        <v>169</v>
      </c>
      <c r="AUJ23" s="179" t="s">
        <v>169</v>
      </c>
      <c r="AUK23" s="179" t="s">
        <v>169</v>
      </c>
      <c r="AUL23" s="179" t="s">
        <v>169</v>
      </c>
      <c r="AUM23" s="179" t="s">
        <v>169</v>
      </c>
      <c r="AUN23" s="179" t="s">
        <v>169</v>
      </c>
      <c r="AUO23" s="179" t="s">
        <v>169</v>
      </c>
      <c r="AUP23" s="179" t="s">
        <v>169</v>
      </c>
      <c r="AUQ23" s="179" t="s">
        <v>169</v>
      </c>
      <c r="AUR23" s="179" t="s">
        <v>169</v>
      </c>
      <c r="AUS23" s="179" t="s">
        <v>169</v>
      </c>
      <c r="AUT23" s="179" t="s">
        <v>169</v>
      </c>
      <c r="AUU23" s="179" t="s">
        <v>169</v>
      </c>
      <c r="AUV23" s="179" t="s">
        <v>169</v>
      </c>
      <c r="AUW23" s="179" t="s">
        <v>169</v>
      </c>
      <c r="AUX23" s="179" t="s">
        <v>169</v>
      </c>
      <c r="AUY23" s="179" t="s">
        <v>169</v>
      </c>
      <c r="AUZ23" s="179" t="s">
        <v>169</v>
      </c>
      <c r="AVA23" s="179" t="s">
        <v>169</v>
      </c>
      <c r="AVB23" s="179" t="s">
        <v>169</v>
      </c>
      <c r="AVC23" s="179" t="s">
        <v>169</v>
      </c>
      <c r="AVD23" s="179" t="s">
        <v>169</v>
      </c>
      <c r="AVE23" s="179" t="s">
        <v>169</v>
      </c>
      <c r="AVF23" s="179" t="s">
        <v>169</v>
      </c>
      <c r="AVG23" s="179" t="s">
        <v>169</v>
      </c>
      <c r="AVH23" s="179" t="s">
        <v>169</v>
      </c>
      <c r="AVI23" s="179" t="s">
        <v>169</v>
      </c>
      <c r="AVJ23" s="179" t="s">
        <v>169</v>
      </c>
      <c r="AVK23" s="179" t="s">
        <v>169</v>
      </c>
      <c r="AVL23" s="179" t="s">
        <v>169</v>
      </c>
      <c r="AVM23" s="179" t="s">
        <v>169</v>
      </c>
      <c r="AVN23" s="179" t="s">
        <v>169</v>
      </c>
      <c r="AVO23" s="179" t="s">
        <v>169</v>
      </c>
      <c r="AVP23" s="179" t="s">
        <v>169</v>
      </c>
      <c r="AVQ23" s="179" t="s">
        <v>169</v>
      </c>
      <c r="AVR23" s="179" t="s">
        <v>169</v>
      </c>
      <c r="AVS23" s="179" t="s">
        <v>169</v>
      </c>
      <c r="AVT23" s="179" t="s">
        <v>169</v>
      </c>
      <c r="AVU23" s="179" t="s">
        <v>169</v>
      </c>
      <c r="AVV23" s="179" t="s">
        <v>169</v>
      </c>
      <c r="AVW23" s="179" t="s">
        <v>169</v>
      </c>
      <c r="AVX23" s="179" t="s">
        <v>169</v>
      </c>
      <c r="AVY23" s="179" t="s">
        <v>169</v>
      </c>
      <c r="AVZ23" s="179" t="s">
        <v>169</v>
      </c>
      <c r="AWA23" s="179" t="s">
        <v>169</v>
      </c>
      <c r="AWB23" s="179" t="s">
        <v>169</v>
      </c>
      <c r="AWC23" s="179" t="s">
        <v>169</v>
      </c>
      <c r="AWD23" s="179" t="s">
        <v>169</v>
      </c>
      <c r="AWE23" s="179" t="s">
        <v>169</v>
      </c>
      <c r="AWF23" s="179" t="s">
        <v>169</v>
      </c>
      <c r="AWG23" s="179" t="s">
        <v>169</v>
      </c>
      <c r="AWH23" s="179" t="s">
        <v>169</v>
      </c>
      <c r="AWI23" s="179" t="s">
        <v>169</v>
      </c>
      <c r="AWJ23" s="179" t="s">
        <v>169</v>
      </c>
      <c r="AWK23" s="179" t="s">
        <v>169</v>
      </c>
      <c r="AWL23" s="179" t="s">
        <v>169</v>
      </c>
      <c r="AWM23" s="179" t="s">
        <v>169</v>
      </c>
      <c r="AWN23" s="179" t="s">
        <v>169</v>
      </c>
      <c r="AWO23" s="179" t="s">
        <v>169</v>
      </c>
      <c r="AWP23" s="179" t="s">
        <v>169</v>
      </c>
      <c r="AWQ23" s="179" t="s">
        <v>169</v>
      </c>
      <c r="AWR23" s="179" t="s">
        <v>169</v>
      </c>
      <c r="AWS23" s="179" t="s">
        <v>169</v>
      </c>
      <c r="AWT23" s="179" t="s">
        <v>169</v>
      </c>
      <c r="AWU23" s="179" t="s">
        <v>169</v>
      </c>
      <c r="AWV23" s="179" t="s">
        <v>169</v>
      </c>
      <c r="AWW23" s="179" t="s">
        <v>169</v>
      </c>
      <c r="AWX23" s="179" t="s">
        <v>169</v>
      </c>
      <c r="AWY23" s="179" t="s">
        <v>169</v>
      </c>
      <c r="AWZ23" s="179" t="s">
        <v>169</v>
      </c>
      <c r="AXA23" s="179" t="s">
        <v>169</v>
      </c>
      <c r="AXB23" s="179" t="s">
        <v>169</v>
      </c>
      <c r="AXC23" s="179" t="s">
        <v>169</v>
      </c>
      <c r="AXD23" s="179" t="s">
        <v>169</v>
      </c>
      <c r="AXE23" s="179" t="s">
        <v>169</v>
      </c>
      <c r="AXF23" s="179" t="s">
        <v>169</v>
      </c>
      <c r="AXG23" s="179" t="s">
        <v>169</v>
      </c>
      <c r="AXH23" s="179" t="s">
        <v>169</v>
      </c>
      <c r="AXI23" s="179" t="s">
        <v>169</v>
      </c>
      <c r="AXJ23" s="179" t="s">
        <v>169</v>
      </c>
      <c r="AXK23" s="179" t="s">
        <v>169</v>
      </c>
      <c r="AXL23" s="179" t="s">
        <v>169</v>
      </c>
      <c r="AXM23" s="179" t="s">
        <v>169</v>
      </c>
      <c r="AXN23" s="179" t="s">
        <v>169</v>
      </c>
      <c r="AXO23" s="179" t="s">
        <v>169</v>
      </c>
      <c r="AXP23" s="179" t="s">
        <v>169</v>
      </c>
      <c r="AXQ23" s="179" t="s">
        <v>169</v>
      </c>
      <c r="AXR23" s="179" t="s">
        <v>169</v>
      </c>
      <c r="AXS23" s="179" t="s">
        <v>169</v>
      </c>
      <c r="AXT23" s="179" t="s">
        <v>169</v>
      </c>
      <c r="AXU23" s="179" t="s">
        <v>169</v>
      </c>
      <c r="AXV23" s="179" t="s">
        <v>169</v>
      </c>
      <c r="AXW23" s="179" t="s">
        <v>169</v>
      </c>
      <c r="AXX23" s="179" t="s">
        <v>169</v>
      </c>
      <c r="AXY23" s="179" t="s">
        <v>169</v>
      </c>
      <c r="AXZ23" s="179" t="s">
        <v>169</v>
      </c>
      <c r="AYA23" s="179" t="s">
        <v>169</v>
      </c>
      <c r="AYB23" s="179" t="s">
        <v>169</v>
      </c>
      <c r="AYC23" s="179" t="s">
        <v>169</v>
      </c>
      <c r="AYD23" s="179" t="s">
        <v>169</v>
      </c>
      <c r="AYE23" s="179" t="s">
        <v>169</v>
      </c>
      <c r="AYF23" s="179" t="s">
        <v>169</v>
      </c>
      <c r="AYG23" s="179" t="s">
        <v>169</v>
      </c>
      <c r="AYH23" s="179" t="s">
        <v>169</v>
      </c>
      <c r="AYI23" s="179" t="s">
        <v>169</v>
      </c>
      <c r="AYJ23" s="179" t="s">
        <v>169</v>
      </c>
      <c r="AYK23" s="179" t="s">
        <v>169</v>
      </c>
      <c r="AYL23" s="179" t="s">
        <v>169</v>
      </c>
      <c r="AYM23" s="179" t="s">
        <v>169</v>
      </c>
      <c r="AYN23" s="179" t="s">
        <v>169</v>
      </c>
      <c r="AYO23" s="179" t="s">
        <v>169</v>
      </c>
      <c r="AYP23" s="179" t="s">
        <v>169</v>
      </c>
      <c r="AYQ23" s="179" t="s">
        <v>169</v>
      </c>
      <c r="AYR23" s="179" t="s">
        <v>169</v>
      </c>
      <c r="AYS23" s="179" t="s">
        <v>169</v>
      </c>
      <c r="AYT23" s="179" t="s">
        <v>169</v>
      </c>
      <c r="AYU23" s="179" t="s">
        <v>169</v>
      </c>
      <c r="AYV23" s="179" t="s">
        <v>169</v>
      </c>
      <c r="AYW23" s="179" t="s">
        <v>169</v>
      </c>
      <c r="AYX23" s="179" t="s">
        <v>169</v>
      </c>
      <c r="AYY23" s="179" t="s">
        <v>169</v>
      </c>
      <c r="AYZ23" s="179" t="s">
        <v>169</v>
      </c>
      <c r="AZA23" s="179" t="s">
        <v>169</v>
      </c>
      <c r="AZB23" s="179" t="s">
        <v>169</v>
      </c>
      <c r="AZC23" s="179" t="s">
        <v>169</v>
      </c>
      <c r="AZD23" s="179" t="s">
        <v>169</v>
      </c>
      <c r="AZE23" s="179" t="s">
        <v>169</v>
      </c>
      <c r="AZF23" s="179" t="s">
        <v>169</v>
      </c>
      <c r="AZG23" s="179" t="s">
        <v>169</v>
      </c>
      <c r="AZH23" s="179" t="s">
        <v>169</v>
      </c>
      <c r="AZI23" s="179" t="s">
        <v>169</v>
      </c>
      <c r="AZJ23" s="179" t="s">
        <v>169</v>
      </c>
      <c r="AZK23" s="179" t="s">
        <v>169</v>
      </c>
      <c r="AZL23" s="179" t="s">
        <v>169</v>
      </c>
      <c r="AZM23" s="179" t="s">
        <v>169</v>
      </c>
      <c r="AZN23" s="179" t="s">
        <v>169</v>
      </c>
      <c r="AZO23" s="179" t="s">
        <v>169</v>
      </c>
      <c r="AZP23" s="179" t="s">
        <v>169</v>
      </c>
      <c r="AZQ23" s="179" t="s">
        <v>169</v>
      </c>
      <c r="AZR23" s="179" t="s">
        <v>169</v>
      </c>
      <c r="AZS23" s="179" t="s">
        <v>169</v>
      </c>
      <c r="AZT23" s="179" t="s">
        <v>169</v>
      </c>
      <c r="AZU23" s="179" t="s">
        <v>169</v>
      </c>
      <c r="AZV23" s="179" t="s">
        <v>169</v>
      </c>
      <c r="AZW23" s="179" t="s">
        <v>169</v>
      </c>
      <c r="AZX23" s="179" t="s">
        <v>169</v>
      </c>
      <c r="AZY23" s="179" t="s">
        <v>169</v>
      </c>
      <c r="AZZ23" s="179" t="s">
        <v>169</v>
      </c>
      <c r="BAA23" s="179" t="s">
        <v>169</v>
      </c>
      <c r="BAB23" s="179" t="s">
        <v>169</v>
      </c>
      <c r="BAC23" s="179" t="s">
        <v>169</v>
      </c>
      <c r="BAD23" s="179" t="s">
        <v>169</v>
      </c>
      <c r="BAE23" s="179" t="s">
        <v>169</v>
      </c>
      <c r="BAF23" s="179" t="s">
        <v>169</v>
      </c>
      <c r="BAG23" s="179" t="s">
        <v>169</v>
      </c>
      <c r="BAH23" s="179" t="s">
        <v>169</v>
      </c>
      <c r="BAI23" s="179" t="s">
        <v>169</v>
      </c>
      <c r="BAJ23" s="179" t="s">
        <v>169</v>
      </c>
      <c r="BAK23" s="179" t="s">
        <v>169</v>
      </c>
      <c r="BAL23" s="179" t="s">
        <v>169</v>
      </c>
      <c r="BAM23" s="179" t="s">
        <v>169</v>
      </c>
      <c r="BAN23" s="179" t="s">
        <v>169</v>
      </c>
      <c r="BAO23" s="179" t="s">
        <v>169</v>
      </c>
      <c r="BAP23" s="179" t="s">
        <v>169</v>
      </c>
      <c r="BAQ23" s="179" t="s">
        <v>169</v>
      </c>
      <c r="BAR23" s="179" t="s">
        <v>169</v>
      </c>
      <c r="BAS23" s="179" t="s">
        <v>169</v>
      </c>
      <c r="BAT23" s="179" t="s">
        <v>169</v>
      </c>
      <c r="BAU23" s="179" t="s">
        <v>169</v>
      </c>
      <c r="BAV23" s="179" t="s">
        <v>169</v>
      </c>
      <c r="BAW23" s="179" t="s">
        <v>169</v>
      </c>
      <c r="BAX23" s="179" t="s">
        <v>169</v>
      </c>
      <c r="BAY23" s="179" t="s">
        <v>169</v>
      </c>
      <c r="BAZ23" s="179" t="s">
        <v>169</v>
      </c>
      <c r="BBA23" s="179" t="s">
        <v>169</v>
      </c>
      <c r="BBB23" s="179" t="s">
        <v>169</v>
      </c>
      <c r="BBC23" s="179" t="s">
        <v>169</v>
      </c>
      <c r="BBD23" s="179" t="s">
        <v>169</v>
      </c>
      <c r="BBE23" s="179" t="s">
        <v>169</v>
      </c>
      <c r="BBF23" s="179" t="s">
        <v>169</v>
      </c>
      <c r="BBG23" s="179" t="s">
        <v>169</v>
      </c>
      <c r="BBH23" s="179" t="s">
        <v>169</v>
      </c>
      <c r="BBI23" s="179" t="s">
        <v>169</v>
      </c>
      <c r="BBJ23" s="179" t="s">
        <v>169</v>
      </c>
      <c r="BBK23" s="179" t="s">
        <v>169</v>
      </c>
      <c r="BBL23" s="179" t="s">
        <v>169</v>
      </c>
      <c r="BBM23" s="179" t="s">
        <v>169</v>
      </c>
      <c r="BBN23" s="179" t="s">
        <v>169</v>
      </c>
      <c r="BBO23" s="179" t="s">
        <v>169</v>
      </c>
      <c r="BBP23" s="179" t="s">
        <v>169</v>
      </c>
      <c r="BBQ23" s="179" t="s">
        <v>169</v>
      </c>
      <c r="BBR23" s="179" t="s">
        <v>169</v>
      </c>
      <c r="BBS23" s="179" t="s">
        <v>169</v>
      </c>
      <c r="BBT23" s="179" t="s">
        <v>169</v>
      </c>
      <c r="BBU23" s="179" t="s">
        <v>169</v>
      </c>
      <c r="BBV23" s="179" t="s">
        <v>169</v>
      </c>
      <c r="BBW23" s="179" t="s">
        <v>169</v>
      </c>
      <c r="BBX23" s="179" t="s">
        <v>169</v>
      </c>
      <c r="BBY23" s="179" t="s">
        <v>169</v>
      </c>
      <c r="BBZ23" s="179" t="s">
        <v>169</v>
      </c>
      <c r="BCA23" s="179" t="s">
        <v>169</v>
      </c>
      <c r="BCB23" s="179" t="s">
        <v>169</v>
      </c>
      <c r="BCC23" s="179" t="s">
        <v>169</v>
      </c>
      <c r="BCD23" s="179" t="s">
        <v>169</v>
      </c>
      <c r="BCE23" s="179" t="s">
        <v>169</v>
      </c>
      <c r="BCF23" s="179" t="s">
        <v>169</v>
      </c>
      <c r="BCG23" s="179" t="s">
        <v>169</v>
      </c>
      <c r="BCH23" s="179" t="s">
        <v>169</v>
      </c>
      <c r="BCI23" s="179" t="s">
        <v>169</v>
      </c>
      <c r="BCJ23" s="179" t="s">
        <v>169</v>
      </c>
      <c r="BCK23" s="179" t="s">
        <v>169</v>
      </c>
      <c r="BCL23" s="179" t="s">
        <v>169</v>
      </c>
      <c r="BCM23" s="179" t="s">
        <v>169</v>
      </c>
      <c r="BCN23" s="179" t="s">
        <v>169</v>
      </c>
      <c r="BCO23" s="179" t="s">
        <v>169</v>
      </c>
      <c r="BCP23" s="179" t="s">
        <v>169</v>
      </c>
      <c r="BCQ23" s="179" t="s">
        <v>169</v>
      </c>
      <c r="BCR23" s="179" t="s">
        <v>169</v>
      </c>
      <c r="BCS23" s="179" t="s">
        <v>169</v>
      </c>
      <c r="BCT23" s="179" t="s">
        <v>169</v>
      </c>
      <c r="BCU23" s="179" t="s">
        <v>169</v>
      </c>
      <c r="BCV23" s="179" t="s">
        <v>169</v>
      </c>
      <c r="BCW23" s="179" t="s">
        <v>169</v>
      </c>
      <c r="BCX23" s="179" t="s">
        <v>169</v>
      </c>
      <c r="BCY23" s="179" t="s">
        <v>169</v>
      </c>
      <c r="BCZ23" s="179" t="s">
        <v>169</v>
      </c>
      <c r="BDA23" s="179" t="s">
        <v>169</v>
      </c>
      <c r="BDB23" s="179" t="s">
        <v>169</v>
      </c>
      <c r="BDC23" s="179" t="s">
        <v>169</v>
      </c>
      <c r="BDD23" s="179" t="s">
        <v>169</v>
      </c>
      <c r="BDE23" s="179" t="s">
        <v>169</v>
      </c>
      <c r="BDF23" s="179" t="s">
        <v>169</v>
      </c>
      <c r="BDG23" s="179" t="s">
        <v>169</v>
      </c>
      <c r="BDH23" s="179" t="s">
        <v>169</v>
      </c>
      <c r="BDI23" s="179" t="s">
        <v>169</v>
      </c>
      <c r="BDJ23" s="179" t="s">
        <v>169</v>
      </c>
      <c r="BDK23" s="179" t="s">
        <v>169</v>
      </c>
      <c r="BDL23" s="179" t="s">
        <v>169</v>
      </c>
      <c r="BDM23" s="179" t="s">
        <v>169</v>
      </c>
      <c r="BDN23" s="179" t="s">
        <v>169</v>
      </c>
      <c r="BDO23" s="179" t="s">
        <v>169</v>
      </c>
      <c r="BDP23" s="179" t="s">
        <v>169</v>
      </c>
      <c r="BDQ23" s="179" t="s">
        <v>169</v>
      </c>
      <c r="BDR23" s="179" t="s">
        <v>169</v>
      </c>
      <c r="BDS23" s="179" t="s">
        <v>169</v>
      </c>
      <c r="BDT23" s="179" t="s">
        <v>169</v>
      </c>
      <c r="BDU23" s="179" t="s">
        <v>169</v>
      </c>
      <c r="BDV23" s="179" t="s">
        <v>169</v>
      </c>
      <c r="BDW23" s="179" t="s">
        <v>169</v>
      </c>
      <c r="BDX23" s="179" t="s">
        <v>169</v>
      </c>
      <c r="BDY23" s="179" t="s">
        <v>169</v>
      </c>
      <c r="BDZ23" s="179" t="s">
        <v>169</v>
      </c>
      <c r="BEA23" s="179" t="s">
        <v>169</v>
      </c>
      <c r="BEB23" s="179" t="s">
        <v>169</v>
      </c>
      <c r="BEC23" s="179" t="s">
        <v>169</v>
      </c>
      <c r="BED23" s="179" t="s">
        <v>169</v>
      </c>
      <c r="BEE23" s="179" t="s">
        <v>169</v>
      </c>
      <c r="BEF23" s="179" t="s">
        <v>169</v>
      </c>
      <c r="BEG23" s="179" t="s">
        <v>169</v>
      </c>
      <c r="BEH23" s="179" t="s">
        <v>169</v>
      </c>
      <c r="BEI23" s="179" t="s">
        <v>169</v>
      </c>
      <c r="BEJ23" s="179" t="s">
        <v>169</v>
      </c>
      <c r="BEK23" s="179" t="s">
        <v>169</v>
      </c>
      <c r="BEL23" s="179" t="s">
        <v>169</v>
      </c>
      <c r="BEM23" s="179" t="s">
        <v>169</v>
      </c>
      <c r="BEN23" s="179" t="s">
        <v>169</v>
      </c>
      <c r="BEO23" s="179" t="s">
        <v>169</v>
      </c>
      <c r="BEP23" s="179" t="s">
        <v>169</v>
      </c>
      <c r="BEQ23" s="179" t="s">
        <v>169</v>
      </c>
      <c r="BER23" s="179" t="s">
        <v>169</v>
      </c>
      <c r="BES23" s="179" t="s">
        <v>169</v>
      </c>
      <c r="BET23" s="179" t="s">
        <v>169</v>
      </c>
      <c r="BEU23" s="179" t="s">
        <v>169</v>
      </c>
      <c r="BEV23" s="179" t="s">
        <v>169</v>
      </c>
      <c r="BEW23" s="179" t="s">
        <v>169</v>
      </c>
      <c r="BEX23" s="179" t="s">
        <v>169</v>
      </c>
      <c r="BEY23" s="179" t="s">
        <v>169</v>
      </c>
      <c r="BEZ23" s="179" t="s">
        <v>169</v>
      </c>
      <c r="BFA23" s="179" t="s">
        <v>169</v>
      </c>
      <c r="BFB23" s="179" t="s">
        <v>169</v>
      </c>
      <c r="BFC23" s="179" t="s">
        <v>169</v>
      </c>
      <c r="BFD23" s="179" t="s">
        <v>169</v>
      </c>
      <c r="BFE23" s="179" t="s">
        <v>169</v>
      </c>
      <c r="BFF23" s="179" t="s">
        <v>169</v>
      </c>
      <c r="BFG23" s="179" t="s">
        <v>169</v>
      </c>
      <c r="BFH23" s="179" t="s">
        <v>169</v>
      </c>
      <c r="BFI23" s="179" t="s">
        <v>169</v>
      </c>
      <c r="BFJ23" s="179" t="s">
        <v>169</v>
      </c>
      <c r="BFK23" s="179" t="s">
        <v>169</v>
      </c>
      <c r="BFL23" s="179" t="s">
        <v>169</v>
      </c>
      <c r="BFM23" s="179" t="s">
        <v>169</v>
      </c>
      <c r="BFN23" s="179" t="s">
        <v>169</v>
      </c>
      <c r="BFO23" s="179" t="s">
        <v>169</v>
      </c>
      <c r="BFP23" s="179" t="s">
        <v>169</v>
      </c>
      <c r="BFQ23" s="179" t="s">
        <v>169</v>
      </c>
      <c r="BFR23" s="179" t="s">
        <v>169</v>
      </c>
      <c r="BFS23" s="179" t="s">
        <v>169</v>
      </c>
      <c r="BFT23" s="179" t="s">
        <v>169</v>
      </c>
      <c r="BFU23" s="179" t="s">
        <v>169</v>
      </c>
      <c r="BFV23" s="179" t="s">
        <v>169</v>
      </c>
      <c r="BFW23" s="179" t="s">
        <v>169</v>
      </c>
      <c r="BFX23" s="179" t="s">
        <v>169</v>
      </c>
      <c r="BFY23" s="179" t="s">
        <v>169</v>
      </c>
      <c r="BFZ23" s="179" t="s">
        <v>169</v>
      </c>
      <c r="BGA23" s="179" t="s">
        <v>169</v>
      </c>
      <c r="BGB23" s="179" t="s">
        <v>169</v>
      </c>
      <c r="BGC23" s="179" t="s">
        <v>169</v>
      </c>
      <c r="BGD23" s="179" t="s">
        <v>169</v>
      </c>
      <c r="BGE23" s="179" t="s">
        <v>169</v>
      </c>
      <c r="BGF23" s="179" t="s">
        <v>169</v>
      </c>
      <c r="BGG23" s="179" t="s">
        <v>169</v>
      </c>
      <c r="BGH23" s="179" t="s">
        <v>169</v>
      </c>
      <c r="BGI23" s="179" t="s">
        <v>169</v>
      </c>
      <c r="BGJ23" s="179" t="s">
        <v>169</v>
      </c>
      <c r="BGK23" s="179" t="s">
        <v>169</v>
      </c>
      <c r="BGL23" s="179" t="s">
        <v>169</v>
      </c>
      <c r="BGM23" s="179" t="s">
        <v>169</v>
      </c>
      <c r="BGN23" s="179" t="s">
        <v>169</v>
      </c>
      <c r="BGO23" s="179" t="s">
        <v>169</v>
      </c>
      <c r="BGP23" s="179" t="s">
        <v>169</v>
      </c>
      <c r="BGQ23" s="179" t="s">
        <v>169</v>
      </c>
      <c r="BGR23" s="179" t="s">
        <v>169</v>
      </c>
      <c r="BGS23" s="179" t="s">
        <v>169</v>
      </c>
      <c r="BGT23" s="179" t="s">
        <v>169</v>
      </c>
      <c r="BGU23" s="179" t="s">
        <v>169</v>
      </c>
      <c r="BGV23" s="179" t="s">
        <v>169</v>
      </c>
      <c r="BGW23" s="179" t="s">
        <v>169</v>
      </c>
      <c r="BGX23" s="179" t="s">
        <v>169</v>
      </c>
      <c r="BGY23" s="179" t="s">
        <v>169</v>
      </c>
      <c r="BGZ23" s="179" t="s">
        <v>169</v>
      </c>
      <c r="BHA23" s="179" t="s">
        <v>169</v>
      </c>
      <c r="BHB23" s="179" t="s">
        <v>169</v>
      </c>
      <c r="BHC23" s="179" t="s">
        <v>169</v>
      </c>
      <c r="BHD23" s="179" t="s">
        <v>169</v>
      </c>
      <c r="BHE23" s="179" t="s">
        <v>169</v>
      </c>
      <c r="BHF23" s="179" t="s">
        <v>169</v>
      </c>
      <c r="BHG23" s="179" t="s">
        <v>169</v>
      </c>
      <c r="BHH23" s="179" t="s">
        <v>169</v>
      </c>
      <c r="BHI23" s="179" t="s">
        <v>169</v>
      </c>
      <c r="BHJ23" s="179" t="s">
        <v>169</v>
      </c>
      <c r="BHK23" s="179" t="s">
        <v>169</v>
      </c>
      <c r="BHL23" s="179" t="s">
        <v>169</v>
      </c>
      <c r="BHM23" s="179" t="s">
        <v>169</v>
      </c>
      <c r="BHN23" s="179" t="s">
        <v>169</v>
      </c>
      <c r="BHO23" s="179" t="s">
        <v>169</v>
      </c>
      <c r="BHP23" s="179" t="s">
        <v>169</v>
      </c>
      <c r="BHQ23" s="179" t="s">
        <v>169</v>
      </c>
      <c r="BHR23" s="179" t="s">
        <v>169</v>
      </c>
      <c r="BHS23" s="179" t="s">
        <v>169</v>
      </c>
      <c r="BHT23" s="179" t="s">
        <v>169</v>
      </c>
      <c r="BHU23" s="179" t="s">
        <v>169</v>
      </c>
      <c r="BHV23" s="179" t="s">
        <v>169</v>
      </c>
      <c r="BHW23" s="179" t="s">
        <v>169</v>
      </c>
      <c r="BHX23" s="179" t="s">
        <v>169</v>
      </c>
      <c r="BHY23" s="179" t="s">
        <v>169</v>
      </c>
      <c r="BHZ23" s="179" t="s">
        <v>169</v>
      </c>
      <c r="BIA23" s="179" t="s">
        <v>169</v>
      </c>
      <c r="BIB23" s="179" t="s">
        <v>169</v>
      </c>
      <c r="BIC23" s="179" t="s">
        <v>169</v>
      </c>
      <c r="BID23" s="179" t="s">
        <v>169</v>
      </c>
      <c r="BIE23" s="179" t="s">
        <v>169</v>
      </c>
      <c r="BIF23" s="179" t="s">
        <v>169</v>
      </c>
      <c r="BIG23" s="179" t="s">
        <v>169</v>
      </c>
      <c r="BIH23" s="179" t="s">
        <v>169</v>
      </c>
      <c r="BII23" s="179" t="s">
        <v>169</v>
      </c>
      <c r="BIJ23" s="179" t="s">
        <v>169</v>
      </c>
      <c r="BIK23" s="179" t="s">
        <v>169</v>
      </c>
      <c r="BIL23" s="179" t="s">
        <v>169</v>
      </c>
      <c r="BIM23" s="179" t="s">
        <v>169</v>
      </c>
      <c r="BIN23" s="179" t="s">
        <v>169</v>
      </c>
      <c r="BIO23" s="179" t="s">
        <v>169</v>
      </c>
      <c r="BIP23" s="179" t="s">
        <v>169</v>
      </c>
      <c r="BIQ23" s="179" t="s">
        <v>169</v>
      </c>
      <c r="BIR23" s="179" t="s">
        <v>169</v>
      </c>
      <c r="BIS23" s="179" t="s">
        <v>169</v>
      </c>
      <c r="BIT23" s="179" t="s">
        <v>169</v>
      </c>
      <c r="BIU23" s="179" t="s">
        <v>169</v>
      </c>
      <c r="BIV23" s="179" t="s">
        <v>169</v>
      </c>
      <c r="BIW23" s="179" t="s">
        <v>169</v>
      </c>
      <c r="BIX23" s="179" t="s">
        <v>169</v>
      </c>
      <c r="BIY23" s="179" t="s">
        <v>169</v>
      </c>
      <c r="BIZ23" s="179" t="s">
        <v>169</v>
      </c>
      <c r="BJA23" s="179" t="s">
        <v>169</v>
      </c>
      <c r="BJB23" s="179" t="s">
        <v>169</v>
      </c>
      <c r="BJC23" s="179" t="s">
        <v>169</v>
      </c>
      <c r="BJD23" s="179" t="s">
        <v>169</v>
      </c>
      <c r="BJE23" s="179" t="s">
        <v>169</v>
      </c>
      <c r="BJF23" s="179" t="s">
        <v>169</v>
      </c>
      <c r="BJG23" s="179" t="s">
        <v>169</v>
      </c>
      <c r="BJH23" s="179" t="s">
        <v>169</v>
      </c>
      <c r="BJI23" s="179" t="s">
        <v>169</v>
      </c>
      <c r="BJJ23" s="179" t="s">
        <v>169</v>
      </c>
      <c r="BJK23" s="179" t="s">
        <v>169</v>
      </c>
      <c r="BJL23" s="179" t="s">
        <v>169</v>
      </c>
      <c r="BJM23" s="179" t="s">
        <v>169</v>
      </c>
      <c r="BJN23" s="179" t="s">
        <v>169</v>
      </c>
      <c r="BJO23" s="179" t="s">
        <v>169</v>
      </c>
      <c r="BJP23" s="179" t="s">
        <v>169</v>
      </c>
      <c r="BJQ23" s="179" t="s">
        <v>169</v>
      </c>
      <c r="BJR23" s="179" t="s">
        <v>169</v>
      </c>
      <c r="BJS23" s="179" t="s">
        <v>169</v>
      </c>
      <c r="BJT23" s="179" t="s">
        <v>169</v>
      </c>
      <c r="BJU23" s="179" t="s">
        <v>169</v>
      </c>
      <c r="BJV23" s="179" t="s">
        <v>169</v>
      </c>
      <c r="BJW23" s="179" t="s">
        <v>169</v>
      </c>
      <c r="BJX23" s="179" t="s">
        <v>169</v>
      </c>
      <c r="BJY23" s="179" t="s">
        <v>169</v>
      </c>
      <c r="BJZ23" s="179" t="s">
        <v>169</v>
      </c>
      <c r="BKA23" s="179" t="s">
        <v>169</v>
      </c>
      <c r="BKB23" s="179" t="s">
        <v>169</v>
      </c>
      <c r="BKC23" s="179" t="s">
        <v>169</v>
      </c>
      <c r="BKD23" s="179" t="s">
        <v>169</v>
      </c>
      <c r="BKE23" s="179" t="s">
        <v>169</v>
      </c>
      <c r="BKF23" s="179" t="s">
        <v>169</v>
      </c>
      <c r="BKG23" s="179" t="s">
        <v>169</v>
      </c>
      <c r="BKH23" s="179" t="s">
        <v>169</v>
      </c>
      <c r="BKI23" s="179" t="s">
        <v>169</v>
      </c>
      <c r="BKJ23" s="179" t="s">
        <v>169</v>
      </c>
      <c r="BKK23" s="179" t="s">
        <v>169</v>
      </c>
      <c r="BKL23" s="179" t="s">
        <v>169</v>
      </c>
      <c r="BKM23" s="179" t="s">
        <v>169</v>
      </c>
      <c r="BKN23" s="179" t="s">
        <v>169</v>
      </c>
      <c r="BKO23" s="179" t="s">
        <v>169</v>
      </c>
      <c r="BKP23" s="179" t="s">
        <v>169</v>
      </c>
      <c r="BKQ23" s="179" t="s">
        <v>169</v>
      </c>
      <c r="BKR23" s="179" t="s">
        <v>169</v>
      </c>
      <c r="BKS23" s="179" t="s">
        <v>169</v>
      </c>
      <c r="BKT23" s="179" t="s">
        <v>169</v>
      </c>
      <c r="BKU23" s="179" t="s">
        <v>169</v>
      </c>
      <c r="BKV23" s="179" t="s">
        <v>169</v>
      </c>
      <c r="BKW23" s="179" t="s">
        <v>169</v>
      </c>
      <c r="BKX23" s="179" t="s">
        <v>169</v>
      </c>
      <c r="BKY23" s="179" t="s">
        <v>169</v>
      </c>
      <c r="BKZ23" s="179" t="s">
        <v>169</v>
      </c>
      <c r="BLA23" s="179" t="s">
        <v>169</v>
      </c>
      <c r="BLB23" s="179" t="s">
        <v>169</v>
      </c>
      <c r="BLC23" s="179" t="s">
        <v>169</v>
      </c>
      <c r="BLD23" s="179" t="s">
        <v>169</v>
      </c>
      <c r="BLE23" s="179" t="s">
        <v>169</v>
      </c>
      <c r="BLF23" s="179" t="s">
        <v>169</v>
      </c>
      <c r="BLG23" s="179" t="s">
        <v>169</v>
      </c>
      <c r="BLH23" s="179" t="s">
        <v>169</v>
      </c>
      <c r="BLI23" s="179" t="s">
        <v>169</v>
      </c>
      <c r="BLJ23" s="179" t="s">
        <v>169</v>
      </c>
      <c r="BLK23" s="179" t="s">
        <v>169</v>
      </c>
      <c r="BLL23" s="179" t="s">
        <v>169</v>
      </c>
      <c r="BLM23" s="179" t="s">
        <v>169</v>
      </c>
      <c r="BLN23" s="179" t="s">
        <v>169</v>
      </c>
      <c r="BLO23" s="179" t="s">
        <v>169</v>
      </c>
      <c r="BLP23" s="179" t="s">
        <v>169</v>
      </c>
      <c r="BLQ23" s="179" t="s">
        <v>169</v>
      </c>
      <c r="BLR23" s="179" t="s">
        <v>169</v>
      </c>
      <c r="BLS23" s="179" t="s">
        <v>169</v>
      </c>
      <c r="BLT23" s="179" t="s">
        <v>169</v>
      </c>
      <c r="BLU23" s="179" t="s">
        <v>169</v>
      </c>
      <c r="BLV23" s="179" t="s">
        <v>169</v>
      </c>
      <c r="BLW23" s="179" t="s">
        <v>169</v>
      </c>
      <c r="BLX23" s="179" t="s">
        <v>169</v>
      </c>
      <c r="BLY23" s="179" t="s">
        <v>169</v>
      </c>
      <c r="BLZ23" s="179" t="s">
        <v>169</v>
      </c>
      <c r="BMA23" s="179" t="s">
        <v>169</v>
      </c>
      <c r="BMB23" s="179" t="s">
        <v>169</v>
      </c>
      <c r="BMC23" s="179" t="s">
        <v>169</v>
      </c>
      <c r="BMD23" s="179" t="s">
        <v>169</v>
      </c>
      <c r="BME23" s="179" t="s">
        <v>169</v>
      </c>
      <c r="BMF23" s="179" t="s">
        <v>169</v>
      </c>
      <c r="BMG23" s="179" t="s">
        <v>169</v>
      </c>
      <c r="BMH23" s="179" t="s">
        <v>169</v>
      </c>
      <c r="BMI23" s="179" t="s">
        <v>169</v>
      </c>
      <c r="BMJ23" s="179" t="s">
        <v>169</v>
      </c>
      <c r="BMK23" s="179" t="s">
        <v>169</v>
      </c>
      <c r="BML23" s="179" t="s">
        <v>169</v>
      </c>
      <c r="BMM23" s="179" t="s">
        <v>169</v>
      </c>
      <c r="BMN23" s="179" t="s">
        <v>169</v>
      </c>
      <c r="BMO23" s="179" t="s">
        <v>169</v>
      </c>
      <c r="BMP23" s="179" t="s">
        <v>169</v>
      </c>
      <c r="BMQ23" s="179" t="s">
        <v>169</v>
      </c>
      <c r="BMR23" s="179" t="s">
        <v>169</v>
      </c>
      <c r="BMS23" s="179" t="s">
        <v>169</v>
      </c>
      <c r="BMT23" s="179" t="s">
        <v>169</v>
      </c>
      <c r="BMU23" s="179" t="s">
        <v>169</v>
      </c>
      <c r="BMV23" s="179" t="s">
        <v>169</v>
      </c>
      <c r="BMW23" s="179" t="s">
        <v>169</v>
      </c>
      <c r="BMX23" s="179" t="s">
        <v>169</v>
      </c>
      <c r="BMY23" s="179" t="s">
        <v>169</v>
      </c>
      <c r="BMZ23" s="179" t="s">
        <v>169</v>
      </c>
      <c r="BNA23" s="179" t="s">
        <v>169</v>
      </c>
      <c r="BNB23" s="179" t="s">
        <v>169</v>
      </c>
      <c r="BNC23" s="179" t="s">
        <v>169</v>
      </c>
      <c r="BND23" s="179" t="s">
        <v>169</v>
      </c>
      <c r="BNE23" s="179" t="s">
        <v>169</v>
      </c>
      <c r="BNF23" s="179" t="s">
        <v>169</v>
      </c>
      <c r="BNG23" s="179" t="s">
        <v>169</v>
      </c>
      <c r="BNH23" s="179" t="s">
        <v>169</v>
      </c>
      <c r="BNI23" s="179" t="s">
        <v>169</v>
      </c>
      <c r="BNJ23" s="179" t="s">
        <v>169</v>
      </c>
      <c r="BNK23" s="179" t="s">
        <v>169</v>
      </c>
      <c r="BNL23" s="179" t="s">
        <v>169</v>
      </c>
      <c r="BNM23" s="179" t="s">
        <v>169</v>
      </c>
      <c r="BNN23" s="179" t="s">
        <v>169</v>
      </c>
      <c r="BNO23" s="179" t="s">
        <v>169</v>
      </c>
      <c r="BNP23" s="179" t="s">
        <v>169</v>
      </c>
      <c r="BNQ23" s="179" t="s">
        <v>169</v>
      </c>
      <c r="BNR23" s="179" t="s">
        <v>169</v>
      </c>
      <c r="BNS23" s="179" t="s">
        <v>169</v>
      </c>
      <c r="BNT23" s="179" t="s">
        <v>169</v>
      </c>
      <c r="BNU23" s="179" t="s">
        <v>169</v>
      </c>
      <c r="BNV23" s="179" t="s">
        <v>169</v>
      </c>
      <c r="BNW23" s="179" t="s">
        <v>169</v>
      </c>
      <c r="BNX23" s="179" t="s">
        <v>169</v>
      </c>
      <c r="BNY23" s="179" t="s">
        <v>169</v>
      </c>
      <c r="BNZ23" s="179" t="s">
        <v>169</v>
      </c>
      <c r="BOA23" s="179" t="s">
        <v>169</v>
      </c>
      <c r="BOB23" s="179" t="s">
        <v>169</v>
      </c>
      <c r="BOC23" s="179" t="s">
        <v>169</v>
      </c>
      <c r="BOD23" s="179" t="s">
        <v>169</v>
      </c>
      <c r="BOE23" s="179" t="s">
        <v>169</v>
      </c>
      <c r="BOF23" s="179" t="s">
        <v>169</v>
      </c>
      <c r="BOG23" s="179" t="s">
        <v>169</v>
      </c>
      <c r="BOH23" s="179" t="s">
        <v>169</v>
      </c>
      <c r="BOI23" s="179" t="s">
        <v>169</v>
      </c>
      <c r="BOJ23" s="179" t="s">
        <v>169</v>
      </c>
      <c r="BOK23" s="179" t="s">
        <v>169</v>
      </c>
      <c r="BOL23" s="179" t="s">
        <v>169</v>
      </c>
      <c r="BOM23" s="179" t="s">
        <v>169</v>
      </c>
      <c r="BON23" s="179" t="s">
        <v>169</v>
      </c>
      <c r="BOO23" s="179" t="s">
        <v>169</v>
      </c>
      <c r="BOP23" s="179" t="s">
        <v>169</v>
      </c>
      <c r="BOQ23" s="179" t="s">
        <v>169</v>
      </c>
      <c r="BOR23" s="179" t="s">
        <v>169</v>
      </c>
      <c r="BOS23" s="179" t="s">
        <v>169</v>
      </c>
      <c r="BOT23" s="179" t="s">
        <v>169</v>
      </c>
      <c r="BOU23" s="179" t="s">
        <v>169</v>
      </c>
      <c r="BOV23" s="179" t="s">
        <v>169</v>
      </c>
      <c r="BOW23" s="179" t="s">
        <v>169</v>
      </c>
      <c r="BOX23" s="179" t="s">
        <v>169</v>
      </c>
      <c r="BOY23" s="179" t="s">
        <v>169</v>
      </c>
      <c r="BOZ23" s="179" t="s">
        <v>169</v>
      </c>
      <c r="BPA23" s="179" t="s">
        <v>169</v>
      </c>
      <c r="BPB23" s="179" t="s">
        <v>169</v>
      </c>
      <c r="BPC23" s="179" t="s">
        <v>169</v>
      </c>
      <c r="BPD23" s="179" t="s">
        <v>169</v>
      </c>
      <c r="BPE23" s="179" t="s">
        <v>169</v>
      </c>
      <c r="BPF23" s="179" t="s">
        <v>169</v>
      </c>
      <c r="BPG23" s="179" t="s">
        <v>169</v>
      </c>
      <c r="BPH23" s="179" t="s">
        <v>169</v>
      </c>
      <c r="BPI23" s="179" t="s">
        <v>169</v>
      </c>
      <c r="BPJ23" s="179" t="s">
        <v>169</v>
      </c>
      <c r="BPK23" s="179" t="s">
        <v>169</v>
      </c>
      <c r="BPL23" s="179" t="s">
        <v>169</v>
      </c>
      <c r="BPM23" s="179" t="s">
        <v>169</v>
      </c>
      <c r="BPN23" s="179" t="s">
        <v>169</v>
      </c>
      <c r="BPO23" s="179" t="s">
        <v>169</v>
      </c>
      <c r="BPP23" s="179" t="s">
        <v>169</v>
      </c>
      <c r="BPQ23" s="179" t="s">
        <v>169</v>
      </c>
      <c r="BPR23" s="179" t="s">
        <v>169</v>
      </c>
      <c r="BPS23" s="179" t="s">
        <v>169</v>
      </c>
      <c r="BPT23" s="179" t="s">
        <v>169</v>
      </c>
      <c r="BPU23" s="179" t="s">
        <v>169</v>
      </c>
      <c r="BPV23" s="179" t="s">
        <v>169</v>
      </c>
      <c r="BPW23" s="179" t="s">
        <v>169</v>
      </c>
      <c r="BPX23" s="179" t="s">
        <v>169</v>
      </c>
      <c r="BPY23" s="179" t="s">
        <v>169</v>
      </c>
      <c r="BPZ23" s="179" t="s">
        <v>169</v>
      </c>
      <c r="BQA23" s="179" t="s">
        <v>169</v>
      </c>
      <c r="BQB23" s="179" t="s">
        <v>169</v>
      </c>
      <c r="BQC23" s="179" t="s">
        <v>169</v>
      </c>
      <c r="BQD23" s="179" t="s">
        <v>169</v>
      </c>
      <c r="BQE23" s="179" t="s">
        <v>169</v>
      </c>
      <c r="BQF23" s="179" t="s">
        <v>169</v>
      </c>
      <c r="BQG23" s="179" t="s">
        <v>169</v>
      </c>
      <c r="BQH23" s="179" t="s">
        <v>169</v>
      </c>
      <c r="BQI23" s="179" t="s">
        <v>169</v>
      </c>
      <c r="BQJ23" s="179" t="s">
        <v>169</v>
      </c>
      <c r="BQK23" s="179" t="s">
        <v>169</v>
      </c>
      <c r="BQL23" s="179" t="s">
        <v>169</v>
      </c>
      <c r="BQM23" s="179" t="s">
        <v>169</v>
      </c>
      <c r="BQN23" s="179" t="s">
        <v>169</v>
      </c>
      <c r="BQO23" s="179" t="s">
        <v>169</v>
      </c>
      <c r="BQP23" s="179" t="s">
        <v>169</v>
      </c>
      <c r="BQQ23" s="179" t="s">
        <v>169</v>
      </c>
      <c r="BQR23" s="179" t="s">
        <v>169</v>
      </c>
      <c r="BQS23" s="179" t="s">
        <v>169</v>
      </c>
      <c r="BQT23" s="179" t="s">
        <v>169</v>
      </c>
      <c r="BQU23" s="179" t="s">
        <v>169</v>
      </c>
      <c r="BQV23" s="179" t="s">
        <v>169</v>
      </c>
      <c r="BQW23" s="179" t="s">
        <v>169</v>
      </c>
      <c r="BQX23" s="179" t="s">
        <v>169</v>
      </c>
      <c r="BQY23" s="179" t="s">
        <v>169</v>
      </c>
      <c r="BQZ23" s="179" t="s">
        <v>169</v>
      </c>
      <c r="BRA23" s="179" t="s">
        <v>169</v>
      </c>
      <c r="BRB23" s="179" t="s">
        <v>169</v>
      </c>
      <c r="BRC23" s="179" t="s">
        <v>169</v>
      </c>
      <c r="BRD23" s="179" t="s">
        <v>169</v>
      </c>
      <c r="BRE23" s="179" t="s">
        <v>169</v>
      </c>
      <c r="BRF23" s="179" t="s">
        <v>169</v>
      </c>
      <c r="BRG23" s="179" t="s">
        <v>169</v>
      </c>
      <c r="BRH23" s="179" t="s">
        <v>169</v>
      </c>
      <c r="BRI23" s="179" t="s">
        <v>169</v>
      </c>
      <c r="BRJ23" s="179" t="s">
        <v>169</v>
      </c>
      <c r="BRK23" s="179" t="s">
        <v>169</v>
      </c>
      <c r="BRL23" s="179" t="s">
        <v>169</v>
      </c>
      <c r="BRM23" s="179" t="s">
        <v>169</v>
      </c>
      <c r="BRN23" s="179" t="s">
        <v>169</v>
      </c>
      <c r="BRO23" s="179" t="s">
        <v>169</v>
      </c>
      <c r="BRP23" s="179" t="s">
        <v>169</v>
      </c>
      <c r="BRQ23" s="179" t="s">
        <v>169</v>
      </c>
      <c r="BRR23" s="179" t="s">
        <v>169</v>
      </c>
      <c r="BRS23" s="179" t="s">
        <v>169</v>
      </c>
      <c r="BRT23" s="179" t="s">
        <v>169</v>
      </c>
      <c r="BRU23" s="179" t="s">
        <v>169</v>
      </c>
      <c r="BRV23" s="179" t="s">
        <v>169</v>
      </c>
      <c r="BRW23" s="179" t="s">
        <v>169</v>
      </c>
      <c r="BRX23" s="179" t="s">
        <v>169</v>
      </c>
      <c r="BRY23" s="179" t="s">
        <v>169</v>
      </c>
      <c r="BRZ23" s="179" t="s">
        <v>169</v>
      </c>
      <c r="BSA23" s="179" t="s">
        <v>169</v>
      </c>
      <c r="BSB23" s="179" t="s">
        <v>169</v>
      </c>
      <c r="BSC23" s="179" t="s">
        <v>169</v>
      </c>
      <c r="BSD23" s="179" t="s">
        <v>169</v>
      </c>
      <c r="BSE23" s="179" t="s">
        <v>169</v>
      </c>
      <c r="BSF23" s="179" t="s">
        <v>169</v>
      </c>
      <c r="BSG23" s="179" t="s">
        <v>169</v>
      </c>
      <c r="BSH23" s="179" t="s">
        <v>169</v>
      </c>
      <c r="BSI23" s="179" t="s">
        <v>169</v>
      </c>
      <c r="BSJ23" s="179" t="s">
        <v>169</v>
      </c>
      <c r="BSK23" s="179" t="s">
        <v>169</v>
      </c>
      <c r="BSL23" s="179" t="s">
        <v>169</v>
      </c>
      <c r="BSM23" s="179" t="s">
        <v>169</v>
      </c>
      <c r="BSN23" s="179" t="s">
        <v>169</v>
      </c>
      <c r="BSO23" s="179" t="s">
        <v>169</v>
      </c>
      <c r="BSP23" s="179" t="s">
        <v>169</v>
      </c>
      <c r="BSQ23" s="179" t="s">
        <v>169</v>
      </c>
      <c r="BSR23" s="179" t="s">
        <v>169</v>
      </c>
      <c r="BSS23" s="179" t="s">
        <v>169</v>
      </c>
      <c r="BST23" s="179" t="s">
        <v>169</v>
      </c>
      <c r="BSU23" s="179" t="s">
        <v>169</v>
      </c>
      <c r="BSV23" s="179" t="s">
        <v>169</v>
      </c>
      <c r="BSW23" s="179" t="s">
        <v>169</v>
      </c>
      <c r="BSX23" s="179" t="s">
        <v>169</v>
      </c>
      <c r="BSY23" s="179" t="s">
        <v>169</v>
      </c>
      <c r="BSZ23" s="179" t="s">
        <v>169</v>
      </c>
      <c r="BTA23" s="179" t="s">
        <v>169</v>
      </c>
      <c r="BTB23" s="179" t="s">
        <v>169</v>
      </c>
      <c r="BTC23" s="179" t="s">
        <v>169</v>
      </c>
      <c r="BTD23" s="179" t="s">
        <v>169</v>
      </c>
      <c r="BTE23" s="179" t="s">
        <v>169</v>
      </c>
      <c r="BTF23" s="179" t="s">
        <v>169</v>
      </c>
      <c r="BTG23" s="179" t="s">
        <v>169</v>
      </c>
      <c r="BTH23" s="179" t="s">
        <v>169</v>
      </c>
      <c r="BTI23" s="179" t="s">
        <v>169</v>
      </c>
      <c r="BTJ23" s="179" t="s">
        <v>169</v>
      </c>
      <c r="BTK23" s="179" t="s">
        <v>169</v>
      </c>
      <c r="BTL23" s="179" t="s">
        <v>169</v>
      </c>
      <c r="BTM23" s="179" t="s">
        <v>169</v>
      </c>
      <c r="BTN23" s="179" t="s">
        <v>169</v>
      </c>
      <c r="BTO23" s="179" t="s">
        <v>169</v>
      </c>
      <c r="BTP23" s="179" t="s">
        <v>169</v>
      </c>
      <c r="BTQ23" s="179" t="s">
        <v>169</v>
      </c>
      <c r="BTR23" s="179" t="s">
        <v>169</v>
      </c>
      <c r="BTS23" s="179" t="s">
        <v>169</v>
      </c>
      <c r="BTT23" s="179" t="s">
        <v>169</v>
      </c>
      <c r="BTU23" s="179" t="s">
        <v>169</v>
      </c>
      <c r="BTV23" s="179" t="s">
        <v>169</v>
      </c>
      <c r="BTW23" s="179" t="s">
        <v>169</v>
      </c>
      <c r="BTX23" s="179" t="s">
        <v>169</v>
      </c>
      <c r="BTY23" s="179" t="s">
        <v>169</v>
      </c>
      <c r="BTZ23" s="179" t="s">
        <v>169</v>
      </c>
      <c r="BUA23" s="179" t="s">
        <v>169</v>
      </c>
      <c r="BUB23" s="179" t="s">
        <v>169</v>
      </c>
      <c r="BUC23" s="179" t="s">
        <v>169</v>
      </c>
      <c r="BUD23" s="179" t="s">
        <v>169</v>
      </c>
      <c r="BUE23" s="179" t="s">
        <v>169</v>
      </c>
      <c r="BUF23" s="179" t="s">
        <v>169</v>
      </c>
      <c r="BUG23" s="179" t="s">
        <v>169</v>
      </c>
      <c r="BUH23" s="179" t="s">
        <v>169</v>
      </c>
      <c r="BUI23" s="179" t="s">
        <v>169</v>
      </c>
      <c r="BUJ23" s="179" t="s">
        <v>169</v>
      </c>
      <c r="BUK23" s="179" t="s">
        <v>169</v>
      </c>
      <c r="BUL23" s="179" t="s">
        <v>169</v>
      </c>
      <c r="BUM23" s="179" t="s">
        <v>169</v>
      </c>
      <c r="BUN23" s="179" t="s">
        <v>169</v>
      </c>
      <c r="BUO23" s="179" t="s">
        <v>169</v>
      </c>
      <c r="BUP23" s="179" t="s">
        <v>169</v>
      </c>
      <c r="BUQ23" s="179" t="s">
        <v>169</v>
      </c>
      <c r="BUR23" s="179" t="s">
        <v>169</v>
      </c>
      <c r="BUS23" s="179" t="s">
        <v>169</v>
      </c>
      <c r="BUT23" s="179" t="s">
        <v>169</v>
      </c>
      <c r="BUU23" s="179" t="s">
        <v>169</v>
      </c>
      <c r="BUV23" s="179" t="s">
        <v>169</v>
      </c>
      <c r="BUW23" s="179" t="s">
        <v>169</v>
      </c>
      <c r="BUX23" s="179" t="s">
        <v>169</v>
      </c>
      <c r="BUY23" s="179" t="s">
        <v>169</v>
      </c>
      <c r="BUZ23" s="179" t="s">
        <v>169</v>
      </c>
      <c r="BVA23" s="179" t="s">
        <v>169</v>
      </c>
      <c r="BVB23" s="179" t="s">
        <v>169</v>
      </c>
      <c r="BVC23" s="179" t="s">
        <v>169</v>
      </c>
      <c r="BVD23" s="179" t="s">
        <v>169</v>
      </c>
      <c r="BVE23" s="179" t="s">
        <v>169</v>
      </c>
      <c r="BVF23" s="179" t="s">
        <v>169</v>
      </c>
      <c r="BVG23" s="179" t="s">
        <v>169</v>
      </c>
      <c r="BVH23" s="179" t="s">
        <v>169</v>
      </c>
      <c r="BVI23" s="179" t="s">
        <v>169</v>
      </c>
      <c r="BVJ23" s="179" t="s">
        <v>169</v>
      </c>
      <c r="BVK23" s="179" t="s">
        <v>169</v>
      </c>
      <c r="BVL23" s="179" t="s">
        <v>169</v>
      </c>
      <c r="BVM23" s="179" t="s">
        <v>169</v>
      </c>
      <c r="BVN23" s="179" t="s">
        <v>169</v>
      </c>
      <c r="BVO23" s="179" t="s">
        <v>169</v>
      </c>
      <c r="BVP23" s="179" t="s">
        <v>169</v>
      </c>
      <c r="BVQ23" s="179" t="s">
        <v>169</v>
      </c>
      <c r="BVR23" s="179" t="s">
        <v>169</v>
      </c>
      <c r="BVS23" s="179" t="s">
        <v>169</v>
      </c>
      <c r="BVT23" s="179" t="s">
        <v>169</v>
      </c>
      <c r="BVU23" s="179" t="s">
        <v>169</v>
      </c>
      <c r="BVV23" s="179" t="s">
        <v>169</v>
      </c>
      <c r="BVW23" s="179" t="s">
        <v>169</v>
      </c>
      <c r="BVX23" s="179" t="s">
        <v>169</v>
      </c>
      <c r="BVY23" s="179" t="s">
        <v>169</v>
      </c>
      <c r="BVZ23" s="179" t="s">
        <v>169</v>
      </c>
      <c r="BWA23" s="179" t="s">
        <v>169</v>
      </c>
      <c r="BWB23" s="179" t="s">
        <v>169</v>
      </c>
      <c r="BWC23" s="179" t="s">
        <v>169</v>
      </c>
      <c r="BWD23" s="179" t="s">
        <v>169</v>
      </c>
      <c r="BWE23" s="179" t="s">
        <v>169</v>
      </c>
      <c r="BWF23" s="179" t="s">
        <v>169</v>
      </c>
      <c r="BWG23" s="179" t="s">
        <v>169</v>
      </c>
      <c r="BWH23" s="179" t="s">
        <v>169</v>
      </c>
      <c r="BWI23" s="179" t="s">
        <v>169</v>
      </c>
      <c r="BWJ23" s="179" t="s">
        <v>169</v>
      </c>
      <c r="BWK23" s="179" t="s">
        <v>169</v>
      </c>
      <c r="BWL23" s="179" t="s">
        <v>169</v>
      </c>
      <c r="BWM23" s="179" t="s">
        <v>169</v>
      </c>
      <c r="BWN23" s="179" t="s">
        <v>169</v>
      </c>
      <c r="BWO23" s="179" t="s">
        <v>169</v>
      </c>
      <c r="BWP23" s="179" t="s">
        <v>169</v>
      </c>
      <c r="BWQ23" s="179" t="s">
        <v>169</v>
      </c>
      <c r="BWR23" s="179" t="s">
        <v>169</v>
      </c>
      <c r="BWS23" s="179" t="s">
        <v>169</v>
      </c>
      <c r="BWT23" s="179" t="s">
        <v>169</v>
      </c>
      <c r="BWU23" s="179" t="s">
        <v>169</v>
      </c>
      <c r="BWV23" s="179" t="s">
        <v>169</v>
      </c>
      <c r="BWW23" s="179" t="s">
        <v>169</v>
      </c>
      <c r="BWX23" s="179" t="s">
        <v>169</v>
      </c>
      <c r="BWY23" s="179" t="s">
        <v>169</v>
      </c>
      <c r="BWZ23" s="179" t="s">
        <v>169</v>
      </c>
      <c r="BXA23" s="179" t="s">
        <v>169</v>
      </c>
      <c r="BXB23" s="179" t="s">
        <v>169</v>
      </c>
      <c r="BXC23" s="179" t="s">
        <v>169</v>
      </c>
      <c r="BXD23" s="179" t="s">
        <v>169</v>
      </c>
      <c r="BXE23" s="179" t="s">
        <v>169</v>
      </c>
      <c r="BXF23" s="179" t="s">
        <v>169</v>
      </c>
      <c r="BXG23" s="179" t="s">
        <v>169</v>
      </c>
      <c r="BXH23" s="179" t="s">
        <v>169</v>
      </c>
      <c r="BXI23" s="179" t="s">
        <v>169</v>
      </c>
      <c r="BXJ23" s="179" t="s">
        <v>169</v>
      </c>
      <c r="BXK23" s="179" t="s">
        <v>169</v>
      </c>
      <c r="BXL23" s="179" t="s">
        <v>169</v>
      </c>
      <c r="BXM23" s="179" t="s">
        <v>169</v>
      </c>
      <c r="BXN23" s="179" t="s">
        <v>169</v>
      </c>
      <c r="BXO23" s="179" t="s">
        <v>169</v>
      </c>
      <c r="BXP23" s="179" t="s">
        <v>169</v>
      </c>
      <c r="BXQ23" s="179" t="s">
        <v>169</v>
      </c>
      <c r="BXR23" s="179" t="s">
        <v>169</v>
      </c>
      <c r="BXS23" s="179" t="s">
        <v>169</v>
      </c>
      <c r="BXT23" s="179" t="s">
        <v>169</v>
      </c>
      <c r="BXU23" s="179" t="s">
        <v>169</v>
      </c>
      <c r="BXV23" s="179" t="s">
        <v>169</v>
      </c>
      <c r="BXW23" s="179" t="s">
        <v>169</v>
      </c>
      <c r="BXX23" s="179" t="s">
        <v>169</v>
      </c>
      <c r="BXY23" s="179" t="s">
        <v>169</v>
      </c>
      <c r="BXZ23" s="179" t="s">
        <v>169</v>
      </c>
      <c r="BYA23" s="179" t="s">
        <v>169</v>
      </c>
      <c r="BYB23" s="179" t="s">
        <v>169</v>
      </c>
      <c r="BYC23" s="179" t="s">
        <v>169</v>
      </c>
      <c r="BYD23" s="179" t="s">
        <v>169</v>
      </c>
      <c r="BYE23" s="179" t="s">
        <v>169</v>
      </c>
      <c r="BYF23" s="179" t="s">
        <v>169</v>
      </c>
      <c r="BYG23" s="179" t="s">
        <v>169</v>
      </c>
      <c r="BYH23" s="179" t="s">
        <v>169</v>
      </c>
      <c r="BYI23" s="179" t="s">
        <v>169</v>
      </c>
      <c r="BYJ23" s="179" t="s">
        <v>169</v>
      </c>
      <c r="BYK23" s="179" t="s">
        <v>169</v>
      </c>
      <c r="BYL23" s="179" t="s">
        <v>169</v>
      </c>
      <c r="BYM23" s="179" t="s">
        <v>169</v>
      </c>
      <c r="BYN23" s="179" t="s">
        <v>169</v>
      </c>
      <c r="BYO23" s="179" t="s">
        <v>169</v>
      </c>
      <c r="BYP23" s="179" t="s">
        <v>169</v>
      </c>
      <c r="BYQ23" s="179" t="s">
        <v>169</v>
      </c>
      <c r="BYR23" s="179" t="s">
        <v>169</v>
      </c>
      <c r="BYS23" s="179" t="s">
        <v>169</v>
      </c>
      <c r="BYT23" s="179" t="s">
        <v>169</v>
      </c>
      <c r="BYU23" s="179" t="s">
        <v>169</v>
      </c>
      <c r="BYV23" s="179" t="s">
        <v>169</v>
      </c>
      <c r="BYW23" s="179" t="s">
        <v>169</v>
      </c>
      <c r="BYX23" s="179" t="s">
        <v>169</v>
      </c>
      <c r="BYY23" s="179" t="s">
        <v>169</v>
      </c>
      <c r="BYZ23" s="179" t="s">
        <v>169</v>
      </c>
      <c r="BZA23" s="179" t="s">
        <v>169</v>
      </c>
      <c r="BZB23" s="179" t="s">
        <v>169</v>
      </c>
      <c r="BZC23" s="179" t="s">
        <v>169</v>
      </c>
      <c r="BZD23" s="179" t="s">
        <v>169</v>
      </c>
      <c r="BZE23" s="179" t="s">
        <v>169</v>
      </c>
      <c r="BZF23" s="179" t="s">
        <v>169</v>
      </c>
      <c r="BZG23" s="179" t="s">
        <v>169</v>
      </c>
      <c r="BZH23" s="179" t="s">
        <v>169</v>
      </c>
      <c r="BZI23" s="179" t="s">
        <v>169</v>
      </c>
      <c r="BZJ23" s="179" t="s">
        <v>169</v>
      </c>
      <c r="BZK23" s="179" t="s">
        <v>169</v>
      </c>
      <c r="BZL23" s="179" t="s">
        <v>169</v>
      </c>
      <c r="BZM23" s="179" t="s">
        <v>169</v>
      </c>
      <c r="BZN23" s="179" t="s">
        <v>169</v>
      </c>
      <c r="BZO23" s="179" t="s">
        <v>169</v>
      </c>
      <c r="BZP23" s="179" t="s">
        <v>169</v>
      </c>
      <c r="BZQ23" s="179" t="s">
        <v>169</v>
      </c>
      <c r="BZR23" s="179" t="s">
        <v>169</v>
      </c>
      <c r="BZS23" s="179" t="s">
        <v>169</v>
      </c>
      <c r="BZT23" s="179" t="s">
        <v>169</v>
      </c>
      <c r="BZU23" s="179" t="s">
        <v>169</v>
      </c>
      <c r="BZV23" s="179" t="s">
        <v>169</v>
      </c>
      <c r="BZW23" s="179" t="s">
        <v>169</v>
      </c>
      <c r="BZX23" s="179" t="s">
        <v>169</v>
      </c>
      <c r="BZY23" s="179" t="s">
        <v>169</v>
      </c>
      <c r="BZZ23" s="179" t="s">
        <v>169</v>
      </c>
      <c r="CAA23" s="179" t="s">
        <v>169</v>
      </c>
      <c r="CAB23" s="179" t="s">
        <v>169</v>
      </c>
      <c r="CAC23" s="179" t="s">
        <v>169</v>
      </c>
      <c r="CAD23" s="179" t="s">
        <v>169</v>
      </c>
      <c r="CAE23" s="179" t="s">
        <v>169</v>
      </c>
      <c r="CAF23" s="179" t="s">
        <v>169</v>
      </c>
      <c r="CAG23" s="179" t="s">
        <v>169</v>
      </c>
      <c r="CAH23" s="179" t="s">
        <v>169</v>
      </c>
      <c r="CAI23" s="179" t="s">
        <v>169</v>
      </c>
      <c r="CAJ23" s="179" t="s">
        <v>169</v>
      </c>
      <c r="CAK23" s="179" t="s">
        <v>169</v>
      </c>
      <c r="CAL23" s="179" t="s">
        <v>169</v>
      </c>
      <c r="CAM23" s="179" t="s">
        <v>169</v>
      </c>
      <c r="CAN23" s="179" t="s">
        <v>169</v>
      </c>
      <c r="CAO23" s="179" t="s">
        <v>169</v>
      </c>
      <c r="CAP23" s="179" t="s">
        <v>169</v>
      </c>
      <c r="CAQ23" s="179" t="s">
        <v>169</v>
      </c>
      <c r="CAR23" s="179" t="s">
        <v>169</v>
      </c>
      <c r="CAS23" s="179" t="s">
        <v>169</v>
      </c>
      <c r="CAT23" s="179" t="s">
        <v>169</v>
      </c>
      <c r="CAU23" s="179" t="s">
        <v>169</v>
      </c>
      <c r="CAV23" s="179" t="s">
        <v>169</v>
      </c>
      <c r="CAW23" s="179" t="s">
        <v>169</v>
      </c>
      <c r="CAX23" s="179" t="s">
        <v>169</v>
      </c>
      <c r="CAY23" s="179" t="s">
        <v>169</v>
      </c>
      <c r="CAZ23" s="179" t="s">
        <v>169</v>
      </c>
      <c r="CBA23" s="179" t="s">
        <v>169</v>
      </c>
      <c r="CBB23" s="179" t="s">
        <v>169</v>
      </c>
      <c r="CBC23" s="179" t="s">
        <v>169</v>
      </c>
      <c r="CBD23" s="179" t="s">
        <v>169</v>
      </c>
      <c r="CBE23" s="179" t="s">
        <v>169</v>
      </c>
      <c r="CBF23" s="179" t="s">
        <v>169</v>
      </c>
      <c r="CBG23" s="179" t="s">
        <v>169</v>
      </c>
      <c r="CBH23" s="179" t="s">
        <v>169</v>
      </c>
      <c r="CBI23" s="179" t="s">
        <v>169</v>
      </c>
      <c r="CBJ23" s="179" t="s">
        <v>169</v>
      </c>
      <c r="CBK23" s="179" t="s">
        <v>169</v>
      </c>
      <c r="CBL23" s="179" t="s">
        <v>169</v>
      </c>
      <c r="CBM23" s="179" t="s">
        <v>169</v>
      </c>
      <c r="CBN23" s="179" t="s">
        <v>169</v>
      </c>
      <c r="CBO23" s="179" t="s">
        <v>169</v>
      </c>
      <c r="CBP23" s="179" t="s">
        <v>169</v>
      </c>
      <c r="CBQ23" s="179" t="s">
        <v>169</v>
      </c>
      <c r="CBR23" s="179" t="s">
        <v>169</v>
      </c>
      <c r="CBS23" s="179" t="s">
        <v>169</v>
      </c>
      <c r="CBT23" s="179" t="s">
        <v>169</v>
      </c>
      <c r="CBU23" s="179" t="s">
        <v>169</v>
      </c>
      <c r="CBV23" s="179" t="s">
        <v>169</v>
      </c>
      <c r="CBW23" s="179" t="s">
        <v>169</v>
      </c>
      <c r="CBX23" s="179" t="s">
        <v>169</v>
      </c>
      <c r="CBY23" s="179" t="s">
        <v>169</v>
      </c>
      <c r="CBZ23" s="179" t="s">
        <v>169</v>
      </c>
      <c r="CCA23" s="179" t="s">
        <v>169</v>
      </c>
      <c r="CCB23" s="179" t="s">
        <v>169</v>
      </c>
      <c r="CCC23" s="179" t="s">
        <v>169</v>
      </c>
      <c r="CCD23" s="179" t="s">
        <v>169</v>
      </c>
      <c r="CCE23" s="179" t="s">
        <v>169</v>
      </c>
      <c r="CCF23" s="179" t="s">
        <v>169</v>
      </c>
      <c r="CCG23" s="179" t="s">
        <v>169</v>
      </c>
      <c r="CCH23" s="179" t="s">
        <v>169</v>
      </c>
      <c r="CCI23" s="179" t="s">
        <v>169</v>
      </c>
      <c r="CCJ23" s="179" t="s">
        <v>169</v>
      </c>
      <c r="CCK23" s="179" t="s">
        <v>169</v>
      </c>
      <c r="CCL23" s="179" t="s">
        <v>169</v>
      </c>
      <c r="CCM23" s="179" t="s">
        <v>169</v>
      </c>
      <c r="CCN23" s="179" t="s">
        <v>169</v>
      </c>
      <c r="CCO23" s="179" t="s">
        <v>169</v>
      </c>
      <c r="CCP23" s="179" t="s">
        <v>169</v>
      </c>
      <c r="CCQ23" s="179" t="s">
        <v>169</v>
      </c>
      <c r="CCR23" s="179" t="s">
        <v>169</v>
      </c>
      <c r="CCS23" s="179" t="s">
        <v>169</v>
      </c>
      <c r="CCT23" s="179" t="s">
        <v>169</v>
      </c>
      <c r="CCU23" s="179" t="s">
        <v>169</v>
      </c>
      <c r="CCV23" s="179" t="s">
        <v>169</v>
      </c>
      <c r="CCW23" s="179" t="s">
        <v>169</v>
      </c>
      <c r="CCX23" s="179" t="s">
        <v>169</v>
      </c>
      <c r="CCY23" s="179" t="s">
        <v>169</v>
      </c>
      <c r="CCZ23" s="179" t="s">
        <v>169</v>
      </c>
      <c r="CDA23" s="179" t="s">
        <v>169</v>
      </c>
      <c r="CDB23" s="179" t="s">
        <v>169</v>
      </c>
      <c r="CDC23" s="179" t="s">
        <v>169</v>
      </c>
      <c r="CDD23" s="179" t="s">
        <v>169</v>
      </c>
      <c r="CDE23" s="179" t="s">
        <v>169</v>
      </c>
      <c r="CDF23" s="179" t="s">
        <v>169</v>
      </c>
      <c r="CDG23" s="179" t="s">
        <v>169</v>
      </c>
      <c r="CDH23" s="179" t="s">
        <v>169</v>
      </c>
      <c r="CDI23" s="179" t="s">
        <v>169</v>
      </c>
      <c r="CDJ23" s="179" t="s">
        <v>169</v>
      </c>
      <c r="CDK23" s="179" t="s">
        <v>169</v>
      </c>
      <c r="CDL23" s="179" t="s">
        <v>169</v>
      </c>
      <c r="CDM23" s="179" t="s">
        <v>169</v>
      </c>
      <c r="CDN23" s="179" t="s">
        <v>169</v>
      </c>
      <c r="CDO23" s="179" t="s">
        <v>169</v>
      </c>
      <c r="CDP23" s="179" t="s">
        <v>169</v>
      </c>
      <c r="CDQ23" s="179" t="s">
        <v>169</v>
      </c>
      <c r="CDR23" s="179" t="s">
        <v>169</v>
      </c>
      <c r="CDS23" s="179" t="s">
        <v>169</v>
      </c>
      <c r="CDT23" s="179" t="s">
        <v>169</v>
      </c>
      <c r="CDU23" s="179" t="s">
        <v>169</v>
      </c>
      <c r="CDV23" s="179" t="s">
        <v>169</v>
      </c>
      <c r="CDW23" s="179" t="s">
        <v>169</v>
      </c>
      <c r="CDX23" s="179" t="s">
        <v>169</v>
      </c>
      <c r="CDY23" s="179" t="s">
        <v>169</v>
      </c>
      <c r="CDZ23" s="179" t="s">
        <v>169</v>
      </c>
      <c r="CEA23" s="179" t="s">
        <v>169</v>
      </c>
      <c r="CEB23" s="179" t="s">
        <v>169</v>
      </c>
      <c r="CEC23" s="179" t="s">
        <v>169</v>
      </c>
      <c r="CED23" s="179" t="s">
        <v>169</v>
      </c>
      <c r="CEE23" s="179" t="s">
        <v>169</v>
      </c>
      <c r="CEF23" s="179" t="s">
        <v>169</v>
      </c>
      <c r="CEG23" s="179" t="s">
        <v>169</v>
      </c>
      <c r="CEH23" s="179" t="s">
        <v>169</v>
      </c>
      <c r="CEI23" s="179" t="s">
        <v>169</v>
      </c>
      <c r="CEJ23" s="179" t="s">
        <v>169</v>
      </c>
      <c r="CEK23" s="179" t="s">
        <v>169</v>
      </c>
      <c r="CEL23" s="179" t="s">
        <v>169</v>
      </c>
      <c r="CEM23" s="179" t="s">
        <v>169</v>
      </c>
      <c r="CEN23" s="179" t="s">
        <v>169</v>
      </c>
      <c r="CEO23" s="179" t="s">
        <v>169</v>
      </c>
      <c r="CEP23" s="179" t="s">
        <v>169</v>
      </c>
      <c r="CEQ23" s="179" t="s">
        <v>169</v>
      </c>
      <c r="CER23" s="179" t="s">
        <v>169</v>
      </c>
      <c r="CES23" s="179" t="s">
        <v>169</v>
      </c>
      <c r="CET23" s="179" t="s">
        <v>169</v>
      </c>
      <c r="CEU23" s="179" t="s">
        <v>169</v>
      </c>
      <c r="CEV23" s="179" t="s">
        <v>169</v>
      </c>
      <c r="CEW23" s="179" t="s">
        <v>169</v>
      </c>
      <c r="CEX23" s="179" t="s">
        <v>169</v>
      </c>
      <c r="CEY23" s="179" t="s">
        <v>169</v>
      </c>
      <c r="CEZ23" s="179" t="s">
        <v>169</v>
      </c>
      <c r="CFA23" s="179" t="s">
        <v>169</v>
      </c>
      <c r="CFB23" s="179" t="s">
        <v>169</v>
      </c>
      <c r="CFC23" s="179" t="s">
        <v>169</v>
      </c>
      <c r="CFD23" s="179" t="s">
        <v>169</v>
      </c>
      <c r="CFE23" s="179" t="s">
        <v>169</v>
      </c>
      <c r="CFF23" s="179" t="s">
        <v>169</v>
      </c>
      <c r="CFG23" s="179" t="s">
        <v>169</v>
      </c>
      <c r="CFH23" s="179" t="s">
        <v>169</v>
      </c>
      <c r="CFI23" s="179" t="s">
        <v>169</v>
      </c>
      <c r="CFJ23" s="179" t="s">
        <v>169</v>
      </c>
      <c r="CFK23" s="179" t="s">
        <v>169</v>
      </c>
      <c r="CFL23" s="179" t="s">
        <v>169</v>
      </c>
      <c r="CFM23" s="179" t="s">
        <v>169</v>
      </c>
      <c r="CFN23" s="179" t="s">
        <v>169</v>
      </c>
      <c r="CFO23" s="179" t="s">
        <v>169</v>
      </c>
      <c r="CFP23" s="179" t="s">
        <v>169</v>
      </c>
      <c r="CFQ23" s="179" t="s">
        <v>169</v>
      </c>
      <c r="CFR23" s="179" t="s">
        <v>169</v>
      </c>
      <c r="CFS23" s="179" t="s">
        <v>169</v>
      </c>
      <c r="CFT23" s="179" t="s">
        <v>169</v>
      </c>
      <c r="CFU23" s="179" t="s">
        <v>169</v>
      </c>
      <c r="CFV23" s="179" t="s">
        <v>169</v>
      </c>
      <c r="CFW23" s="179" t="s">
        <v>169</v>
      </c>
      <c r="CFX23" s="179" t="s">
        <v>169</v>
      </c>
      <c r="CFY23" s="179" t="s">
        <v>169</v>
      </c>
      <c r="CFZ23" s="179" t="s">
        <v>169</v>
      </c>
      <c r="CGA23" s="179" t="s">
        <v>169</v>
      </c>
      <c r="CGB23" s="179" t="s">
        <v>169</v>
      </c>
      <c r="CGC23" s="179" t="s">
        <v>169</v>
      </c>
      <c r="CGD23" s="179" t="s">
        <v>169</v>
      </c>
      <c r="CGE23" s="179" t="s">
        <v>169</v>
      </c>
      <c r="CGF23" s="179" t="s">
        <v>169</v>
      </c>
      <c r="CGG23" s="179" t="s">
        <v>169</v>
      </c>
      <c r="CGH23" s="179" t="s">
        <v>169</v>
      </c>
      <c r="CGI23" s="179" t="s">
        <v>169</v>
      </c>
      <c r="CGJ23" s="179" t="s">
        <v>169</v>
      </c>
      <c r="CGK23" s="179" t="s">
        <v>169</v>
      </c>
      <c r="CGL23" s="179" t="s">
        <v>169</v>
      </c>
      <c r="CGM23" s="179" t="s">
        <v>169</v>
      </c>
      <c r="CGN23" s="179" t="s">
        <v>169</v>
      </c>
      <c r="CGO23" s="179" t="s">
        <v>169</v>
      </c>
      <c r="CGP23" s="179" t="s">
        <v>169</v>
      </c>
      <c r="CGQ23" s="179" t="s">
        <v>169</v>
      </c>
      <c r="CGR23" s="179" t="s">
        <v>169</v>
      </c>
      <c r="CGS23" s="179" t="s">
        <v>169</v>
      </c>
      <c r="CGT23" s="179" t="s">
        <v>169</v>
      </c>
      <c r="CGU23" s="179" t="s">
        <v>169</v>
      </c>
      <c r="CGV23" s="179" t="s">
        <v>169</v>
      </c>
      <c r="CGW23" s="179" t="s">
        <v>169</v>
      </c>
      <c r="CGX23" s="179" t="s">
        <v>169</v>
      </c>
      <c r="CGY23" s="179" t="s">
        <v>169</v>
      </c>
      <c r="CGZ23" s="179" t="s">
        <v>169</v>
      </c>
      <c r="CHA23" s="179" t="s">
        <v>169</v>
      </c>
      <c r="CHB23" s="179" t="s">
        <v>169</v>
      </c>
      <c r="CHC23" s="179" t="s">
        <v>169</v>
      </c>
      <c r="CHD23" s="179" t="s">
        <v>169</v>
      </c>
      <c r="CHE23" s="179" t="s">
        <v>169</v>
      </c>
      <c r="CHF23" s="179" t="s">
        <v>169</v>
      </c>
      <c r="CHG23" s="179" t="s">
        <v>169</v>
      </c>
      <c r="CHH23" s="179" t="s">
        <v>169</v>
      </c>
      <c r="CHI23" s="179" t="s">
        <v>169</v>
      </c>
      <c r="CHJ23" s="179" t="s">
        <v>169</v>
      </c>
      <c r="CHK23" s="179" t="s">
        <v>169</v>
      </c>
      <c r="CHL23" s="179" t="s">
        <v>169</v>
      </c>
      <c r="CHM23" s="179" t="s">
        <v>169</v>
      </c>
      <c r="CHN23" s="179" t="s">
        <v>169</v>
      </c>
      <c r="CHO23" s="179" t="s">
        <v>169</v>
      </c>
      <c r="CHP23" s="179" t="s">
        <v>169</v>
      </c>
      <c r="CHQ23" s="179" t="s">
        <v>169</v>
      </c>
      <c r="CHR23" s="179" t="s">
        <v>169</v>
      </c>
      <c r="CHS23" s="179" t="s">
        <v>169</v>
      </c>
      <c r="CHT23" s="179" t="s">
        <v>169</v>
      </c>
      <c r="CHU23" s="179" t="s">
        <v>169</v>
      </c>
      <c r="CHV23" s="179" t="s">
        <v>169</v>
      </c>
      <c r="CHW23" s="179" t="s">
        <v>169</v>
      </c>
      <c r="CHX23" s="179" t="s">
        <v>169</v>
      </c>
      <c r="CHY23" s="179" t="s">
        <v>169</v>
      </c>
      <c r="CHZ23" s="179" t="s">
        <v>169</v>
      </c>
      <c r="CIA23" s="179" t="s">
        <v>169</v>
      </c>
      <c r="CIB23" s="179" t="s">
        <v>169</v>
      </c>
      <c r="CIC23" s="179" t="s">
        <v>169</v>
      </c>
      <c r="CID23" s="179" t="s">
        <v>169</v>
      </c>
      <c r="CIE23" s="179" t="s">
        <v>169</v>
      </c>
      <c r="CIF23" s="179" t="s">
        <v>169</v>
      </c>
      <c r="CIG23" s="179" t="s">
        <v>169</v>
      </c>
      <c r="CIH23" s="179" t="s">
        <v>169</v>
      </c>
      <c r="CII23" s="179" t="s">
        <v>169</v>
      </c>
      <c r="CIJ23" s="179" t="s">
        <v>169</v>
      </c>
      <c r="CIK23" s="179" t="s">
        <v>169</v>
      </c>
      <c r="CIL23" s="179" t="s">
        <v>169</v>
      </c>
      <c r="CIM23" s="179" t="s">
        <v>169</v>
      </c>
      <c r="CIN23" s="179" t="s">
        <v>169</v>
      </c>
      <c r="CIO23" s="179" t="s">
        <v>169</v>
      </c>
      <c r="CIP23" s="179" t="s">
        <v>169</v>
      </c>
      <c r="CIQ23" s="179" t="s">
        <v>169</v>
      </c>
      <c r="CIR23" s="179" t="s">
        <v>169</v>
      </c>
      <c r="CIS23" s="179" t="s">
        <v>169</v>
      </c>
      <c r="CIT23" s="179" t="s">
        <v>169</v>
      </c>
      <c r="CIU23" s="179" t="s">
        <v>169</v>
      </c>
      <c r="CIV23" s="179" t="s">
        <v>169</v>
      </c>
      <c r="CIW23" s="179" t="s">
        <v>169</v>
      </c>
      <c r="CIX23" s="179" t="s">
        <v>169</v>
      </c>
      <c r="CIY23" s="179" t="s">
        <v>169</v>
      </c>
      <c r="CIZ23" s="179" t="s">
        <v>169</v>
      </c>
      <c r="CJA23" s="179" t="s">
        <v>169</v>
      </c>
      <c r="CJB23" s="179" t="s">
        <v>169</v>
      </c>
      <c r="CJC23" s="179" t="s">
        <v>169</v>
      </c>
      <c r="CJD23" s="179" t="s">
        <v>169</v>
      </c>
      <c r="CJE23" s="179" t="s">
        <v>169</v>
      </c>
      <c r="CJF23" s="179" t="s">
        <v>169</v>
      </c>
      <c r="CJG23" s="179" t="s">
        <v>169</v>
      </c>
      <c r="CJH23" s="179" t="s">
        <v>169</v>
      </c>
      <c r="CJI23" s="179" t="s">
        <v>169</v>
      </c>
      <c r="CJJ23" s="179" t="s">
        <v>169</v>
      </c>
      <c r="CJK23" s="179" t="s">
        <v>169</v>
      </c>
      <c r="CJL23" s="179" t="s">
        <v>169</v>
      </c>
      <c r="CJM23" s="179" t="s">
        <v>169</v>
      </c>
      <c r="CJN23" s="179" t="s">
        <v>169</v>
      </c>
      <c r="CJO23" s="179" t="s">
        <v>169</v>
      </c>
      <c r="CJP23" s="179" t="s">
        <v>169</v>
      </c>
      <c r="CJQ23" s="179" t="s">
        <v>169</v>
      </c>
      <c r="CJR23" s="179" t="s">
        <v>169</v>
      </c>
      <c r="CJS23" s="179" t="s">
        <v>169</v>
      </c>
      <c r="CJT23" s="179" t="s">
        <v>169</v>
      </c>
      <c r="CJU23" s="179" t="s">
        <v>169</v>
      </c>
      <c r="CJV23" s="179" t="s">
        <v>169</v>
      </c>
      <c r="CJW23" s="179" t="s">
        <v>169</v>
      </c>
      <c r="CJX23" s="179" t="s">
        <v>169</v>
      </c>
      <c r="CJY23" s="179" t="s">
        <v>169</v>
      </c>
      <c r="CJZ23" s="179" t="s">
        <v>169</v>
      </c>
      <c r="CKA23" s="179" t="s">
        <v>169</v>
      </c>
      <c r="CKB23" s="179" t="s">
        <v>169</v>
      </c>
      <c r="CKC23" s="179" t="s">
        <v>169</v>
      </c>
      <c r="CKD23" s="179" t="s">
        <v>169</v>
      </c>
      <c r="CKE23" s="179" t="s">
        <v>169</v>
      </c>
      <c r="CKF23" s="179" t="s">
        <v>169</v>
      </c>
      <c r="CKG23" s="179" t="s">
        <v>169</v>
      </c>
      <c r="CKH23" s="179" t="s">
        <v>169</v>
      </c>
      <c r="CKI23" s="179" t="s">
        <v>169</v>
      </c>
      <c r="CKJ23" s="179" t="s">
        <v>169</v>
      </c>
      <c r="CKK23" s="179" t="s">
        <v>169</v>
      </c>
      <c r="CKL23" s="179" t="s">
        <v>169</v>
      </c>
      <c r="CKM23" s="179" t="s">
        <v>169</v>
      </c>
      <c r="CKN23" s="179" t="s">
        <v>169</v>
      </c>
      <c r="CKO23" s="179" t="s">
        <v>169</v>
      </c>
      <c r="CKP23" s="179" t="s">
        <v>169</v>
      </c>
      <c r="CKQ23" s="179" t="s">
        <v>169</v>
      </c>
      <c r="CKR23" s="179" t="s">
        <v>169</v>
      </c>
      <c r="CKS23" s="179" t="s">
        <v>169</v>
      </c>
      <c r="CKT23" s="179" t="s">
        <v>169</v>
      </c>
      <c r="CKU23" s="179" t="s">
        <v>169</v>
      </c>
      <c r="CKV23" s="179" t="s">
        <v>169</v>
      </c>
      <c r="CKW23" s="179" t="s">
        <v>169</v>
      </c>
      <c r="CKX23" s="179" t="s">
        <v>169</v>
      </c>
      <c r="CKY23" s="179" t="s">
        <v>169</v>
      </c>
      <c r="CKZ23" s="179" t="s">
        <v>169</v>
      </c>
      <c r="CLA23" s="179" t="s">
        <v>169</v>
      </c>
      <c r="CLB23" s="179" t="s">
        <v>169</v>
      </c>
      <c r="CLC23" s="179" t="s">
        <v>169</v>
      </c>
      <c r="CLD23" s="179" t="s">
        <v>169</v>
      </c>
      <c r="CLE23" s="179" t="s">
        <v>169</v>
      </c>
      <c r="CLF23" s="179" t="s">
        <v>169</v>
      </c>
      <c r="CLG23" s="179" t="s">
        <v>169</v>
      </c>
      <c r="CLH23" s="179" t="s">
        <v>169</v>
      </c>
      <c r="CLI23" s="179" t="s">
        <v>169</v>
      </c>
      <c r="CLJ23" s="179" t="s">
        <v>169</v>
      </c>
      <c r="CLK23" s="179" t="s">
        <v>169</v>
      </c>
      <c r="CLL23" s="179" t="s">
        <v>169</v>
      </c>
      <c r="CLM23" s="179" t="s">
        <v>169</v>
      </c>
      <c r="CLN23" s="179" t="s">
        <v>169</v>
      </c>
      <c r="CLO23" s="179" t="s">
        <v>169</v>
      </c>
      <c r="CLP23" s="179" t="s">
        <v>169</v>
      </c>
      <c r="CLQ23" s="179" t="s">
        <v>169</v>
      </c>
      <c r="CLR23" s="179" t="s">
        <v>169</v>
      </c>
      <c r="CLS23" s="179" t="s">
        <v>169</v>
      </c>
      <c r="CLT23" s="179" t="s">
        <v>169</v>
      </c>
      <c r="CLU23" s="179" t="s">
        <v>169</v>
      </c>
      <c r="CLV23" s="179" t="s">
        <v>169</v>
      </c>
      <c r="CLW23" s="179" t="s">
        <v>169</v>
      </c>
      <c r="CLX23" s="179" t="s">
        <v>169</v>
      </c>
      <c r="CLY23" s="179" t="s">
        <v>169</v>
      </c>
      <c r="CLZ23" s="179" t="s">
        <v>169</v>
      </c>
      <c r="CMA23" s="179" t="s">
        <v>169</v>
      </c>
      <c r="CMB23" s="179" t="s">
        <v>169</v>
      </c>
      <c r="CMC23" s="179" t="s">
        <v>169</v>
      </c>
      <c r="CMD23" s="179" t="s">
        <v>169</v>
      </c>
      <c r="CME23" s="179" t="s">
        <v>169</v>
      </c>
      <c r="CMF23" s="179" t="s">
        <v>169</v>
      </c>
      <c r="CMG23" s="179" t="s">
        <v>169</v>
      </c>
      <c r="CMH23" s="179" t="s">
        <v>169</v>
      </c>
      <c r="CMI23" s="179" t="s">
        <v>169</v>
      </c>
      <c r="CMJ23" s="179" t="s">
        <v>169</v>
      </c>
      <c r="CMK23" s="179" t="s">
        <v>169</v>
      </c>
      <c r="CML23" s="179" t="s">
        <v>169</v>
      </c>
      <c r="CMM23" s="179" t="s">
        <v>169</v>
      </c>
      <c r="CMN23" s="179" t="s">
        <v>169</v>
      </c>
      <c r="CMO23" s="179" t="s">
        <v>169</v>
      </c>
      <c r="CMP23" s="179" t="s">
        <v>169</v>
      </c>
      <c r="CMQ23" s="179" t="s">
        <v>169</v>
      </c>
      <c r="CMR23" s="179" t="s">
        <v>169</v>
      </c>
      <c r="CMS23" s="179" t="s">
        <v>169</v>
      </c>
      <c r="CMT23" s="179" t="s">
        <v>169</v>
      </c>
      <c r="CMU23" s="179" t="s">
        <v>169</v>
      </c>
      <c r="CMV23" s="179" t="s">
        <v>169</v>
      </c>
      <c r="CMW23" s="179" t="s">
        <v>169</v>
      </c>
      <c r="CMX23" s="179" t="s">
        <v>169</v>
      </c>
      <c r="CMY23" s="179" t="s">
        <v>169</v>
      </c>
      <c r="CMZ23" s="179" t="s">
        <v>169</v>
      </c>
      <c r="CNA23" s="179" t="s">
        <v>169</v>
      </c>
      <c r="CNB23" s="179" t="s">
        <v>169</v>
      </c>
      <c r="CNC23" s="179" t="s">
        <v>169</v>
      </c>
      <c r="CND23" s="179" t="s">
        <v>169</v>
      </c>
      <c r="CNE23" s="179" t="s">
        <v>169</v>
      </c>
      <c r="CNF23" s="179" t="s">
        <v>169</v>
      </c>
      <c r="CNG23" s="179" t="s">
        <v>169</v>
      </c>
      <c r="CNH23" s="179" t="s">
        <v>169</v>
      </c>
      <c r="CNI23" s="179" t="s">
        <v>169</v>
      </c>
      <c r="CNJ23" s="179" t="s">
        <v>169</v>
      </c>
      <c r="CNK23" s="179" t="s">
        <v>169</v>
      </c>
      <c r="CNL23" s="179" t="s">
        <v>169</v>
      </c>
      <c r="CNM23" s="179" t="s">
        <v>169</v>
      </c>
      <c r="CNN23" s="179" t="s">
        <v>169</v>
      </c>
      <c r="CNO23" s="179" t="s">
        <v>169</v>
      </c>
      <c r="CNP23" s="179" t="s">
        <v>169</v>
      </c>
      <c r="CNQ23" s="179" t="s">
        <v>169</v>
      </c>
      <c r="CNR23" s="179" t="s">
        <v>169</v>
      </c>
      <c r="CNS23" s="179" t="s">
        <v>169</v>
      </c>
      <c r="CNT23" s="179" t="s">
        <v>169</v>
      </c>
      <c r="CNU23" s="179" t="s">
        <v>169</v>
      </c>
      <c r="CNV23" s="179" t="s">
        <v>169</v>
      </c>
      <c r="CNW23" s="179" t="s">
        <v>169</v>
      </c>
      <c r="CNX23" s="179" t="s">
        <v>169</v>
      </c>
      <c r="CNY23" s="179" t="s">
        <v>169</v>
      </c>
      <c r="CNZ23" s="179" t="s">
        <v>169</v>
      </c>
      <c r="COA23" s="179" t="s">
        <v>169</v>
      </c>
      <c r="COB23" s="179" t="s">
        <v>169</v>
      </c>
      <c r="COC23" s="179" t="s">
        <v>169</v>
      </c>
      <c r="COD23" s="179" t="s">
        <v>169</v>
      </c>
      <c r="COE23" s="179" t="s">
        <v>169</v>
      </c>
      <c r="COF23" s="179" t="s">
        <v>169</v>
      </c>
      <c r="COG23" s="179" t="s">
        <v>169</v>
      </c>
      <c r="COH23" s="179" t="s">
        <v>169</v>
      </c>
      <c r="COI23" s="179" t="s">
        <v>169</v>
      </c>
      <c r="COJ23" s="179" t="s">
        <v>169</v>
      </c>
      <c r="COK23" s="179" t="s">
        <v>169</v>
      </c>
      <c r="COL23" s="179" t="s">
        <v>169</v>
      </c>
      <c r="COM23" s="179" t="s">
        <v>169</v>
      </c>
      <c r="CON23" s="179" t="s">
        <v>169</v>
      </c>
      <c r="COO23" s="179" t="s">
        <v>169</v>
      </c>
      <c r="COP23" s="179" t="s">
        <v>169</v>
      </c>
      <c r="COQ23" s="179" t="s">
        <v>169</v>
      </c>
      <c r="COR23" s="179" t="s">
        <v>169</v>
      </c>
      <c r="COS23" s="179" t="s">
        <v>169</v>
      </c>
      <c r="COT23" s="179" t="s">
        <v>169</v>
      </c>
      <c r="COU23" s="179" t="s">
        <v>169</v>
      </c>
      <c r="COV23" s="179" t="s">
        <v>169</v>
      </c>
      <c r="COW23" s="179" t="s">
        <v>169</v>
      </c>
      <c r="COX23" s="179" t="s">
        <v>169</v>
      </c>
      <c r="COY23" s="179" t="s">
        <v>169</v>
      </c>
      <c r="COZ23" s="179" t="s">
        <v>169</v>
      </c>
      <c r="CPA23" s="179" t="s">
        <v>169</v>
      </c>
      <c r="CPB23" s="179" t="s">
        <v>169</v>
      </c>
      <c r="CPC23" s="179" t="s">
        <v>169</v>
      </c>
      <c r="CPD23" s="179" t="s">
        <v>169</v>
      </c>
      <c r="CPE23" s="179" t="s">
        <v>169</v>
      </c>
      <c r="CPF23" s="179" t="s">
        <v>169</v>
      </c>
      <c r="CPG23" s="179" t="s">
        <v>169</v>
      </c>
      <c r="CPH23" s="179" t="s">
        <v>169</v>
      </c>
      <c r="CPI23" s="179" t="s">
        <v>169</v>
      </c>
      <c r="CPJ23" s="179" t="s">
        <v>169</v>
      </c>
      <c r="CPK23" s="179" t="s">
        <v>169</v>
      </c>
      <c r="CPL23" s="179" t="s">
        <v>169</v>
      </c>
      <c r="CPM23" s="179" t="s">
        <v>169</v>
      </c>
      <c r="CPN23" s="179" t="s">
        <v>169</v>
      </c>
      <c r="CPO23" s="179" t="s">
        <v>169</v>
      </c>
      <c r="CPP23" s="179" t="s">
        <v>169</v>
      </c>
      <c r="CPQ23" s="179" t="s">
        <v>169</v>
      </c>
      <c r="CPR23" s="179" t="s">
        <v>169</v>
      </c>
      <c r="CPS23" s="179" t="s">
        <v>169</v>
      </c>
      <c r="CPT23" s="179" t="s">
        <v>169</v>
      </c>
      <c r="CPU23" s="179" t="s">
        <v>169</v>
      </c>
      <c r="CPV23" s="179" t="s">
        <v>169</v>
      </c>
      <c r="CPW23" s="179" t="s">
        <v>169</v>
      </c>
      <c r="CPX23" s="179" t="s">
        <v>169</v>
      </c>
      <c r="CPY23" s="179" t="s">
        <v>169</v>
      </c>
      <c r="CPZ23" s="179" t="s">
        <v>169</v>
      </c>
      <c r="CQA23" s="179" t="s">
        <v>169</v>
      </c>
      <c r="CQB23" s="179" t="s">
        <v>169</v>
      </c>
      <c r="CQC23" s="179" t="s">
        <v>169</v>
      </c>
      <c r="CQD23" s="179" t="s">
        <v>169</v>
      </c>
      <c r="CQE23" s="179" t="s">
        <v>169</v>
      </c>
      <c r="CQF23" s="179" t="s">
        <v>169</v>
      </c>
      <c r="CQG23" s="179" t="s">
        <v>169</v>
      </c>
      <c r="CQH23" s="179" t="s">
        <v>169</v>
      </c>
      <c r="CQI23" s="179" t="s">
        <v>169</v>
      </c>
      <c r="CQJ23" s="179" t="s">
        <v>169</v>
      </c>
      <c r="CQK23" s="179" t="s">
        <v>169</v>
      </c>
      <c r="CQL23" s="179" t="s">
        <v>169</v>
      </c>
      <c r="CQM23" s="179" t="s">
        <v>169</v>
      </c>
      <c r="CQN23" s="179" t="s">
        <v>169</v>
      </c>
      <c r="CQO23" s="179" t="s">
        <v>169</v>
      </c>
      <c r="CQP23" s="179" t="s">
        <v>169</v>
      </c>
      <c r="CQQ23" s="179" t="s">
        <v>169</v>
      </c>
      <c r="CQR23" s="179" t="s">
        <v>169</v>
      </c>
      <c r="CQS23" s="179" t="s">
        <v>169</v>
      </c>
      <c r="CQT23" s="179" t="s">
        <v>169</v>
      </c>
      <c r="CQU23" s="179" t="s">
        <v>169</v>
      </c>
      <c r="CQV23" s="179" t="s">
        <v>169</v>
      </c>
      <c r="CQW23" s="179" t="s">
        <v>169</v>
      </c>
      <c r="CQX23" s="179" t="s">
        <v>169</v>
      </c>
      <c r="CQY23" s="179" t="s">
        <v>169</v>
      </c>
      <c r="CQZ23" s="179" t="s">
        <v>169</v>
      </c>
      <c r="CRA23" s="179" t="s">
        <v>169</v>
      </c>
      <c r="CRB23" s="179" t="s">
        <v>169</v>
      </c>
      <c r="CRC23" s="179" t="s">
        <v>169</v>
      </c>
      <c r="CRD23" s="179" t="s">
        <v>169</v>
      </c>
      <c r="CRE23" s="179" t="s">
        <v>169</v>
      </c>
      <c r="CRF23" s="179" t="s">
        <v>169</v>
      </c>
      <c r="CRG23" s="179" t="s">
        <v>169</v>
      </c>
      <c r="CRH23" s="179" t="s">
        <v>169</v>
      </c>
      <c r="CRI23" s="179" t="s">
        <v>169</v>
      </c>
      <c r="CRJ23" s="179" t="s">
        <v>169</v>
      </c>
      <c r="CRK23" s="179" t="s">
        <v>169</v>
      </c>
      <c r="CRL23" s="179" t="s">
        <v>169</v>
      </c>
      <c r="CRM23" s="179" t="s">
        <v>169</v>
      </c>
      <c r="CRN23" s="179" t="s">
        <v>169</v>
      </c>
      <c r="CRO23" s="179" t="s">
        <v>169</v>
      </c>
      <c r="CRP23" s="179" t="s">
        <v>169</v>
      </c>
      <c r="CRQ23" s="179" t="s">
        <v>169</v>
      </c>
      <c r="CRR23" s="179" t="s">
        <v>169</v>
      </c>
      <c r="CRS23" s="179" t="s">
        <v>169</v>
      </c>
      <c r="CRT23" s="179" t="s">
        <v>169</v>
      </c>
      <c r="CRU23" s="179" t="s">
        <v>169</v>
      </c>
      <c r="CRV23" s="179" t="s">
        <v>169</v>
      </c>
      <c r="CRW23" s="179" t="s">
        <v>169</v>
      </c>
      <c r="CRX23" s="179" t="s">
        <v>169</v>
      </c>
      <c r="CRY23" s="179" t="s">
        <v>169</v>
      </c>
      <c r="CRZ23" s="179" t="s">
        <v>169</v>
      </c>
      <c r="CSA23" s="179" t="s">
        <v>169</v>
      </c>
      <c r="CSB23" s="179" t="s">
        <v>169</v>
      </c>
      <c r="CSC23" s="179" t="s">
        <v>169</v>
      </c>
      <c r="CSD23" s="179" t="s">
        <v>169</v>
      </c>
      <c r="CSE23" s="179" t="s">
        <v>169</v>
      </c>
      <c r="CSF23" s="179" t="s">
        <v>169</v>
      </c>
      <c r="CSG23" s="179" t="s">
        <v>169</v>
      </c>
      <c r="CSH23" s="179" t="s">
        <v>169</v>
      </c>
      <c r="CSI23" s="179" t="s">
        <v>169</v>
      </c>
      <c r="CSJ23" s="179" t="s">
        <v>169</v>
      </c>
      <c r="CSK23" s="179" t="s">
        <v>169</v>
      </c>
      <c r="CSL23" s="179" t="s">
        <v>169</v>
      </c>
      <c r="CSM23" s="179" t="s">
        <v>169</v>
      </c>
      <c r="CSN23" s="179" t="s">
        <v>169</v>
      </c>
      <c r="CSO23" s="179" t="s">
        <v>169</v>
      </c>
      <c r="CSP23" s="179" t="s">
        <v>169</v>
      </c>
      <c r="CSQ23" s="179" t="s">
        <v>169</v>
      </c>
      <c r="CSR23" s="179" t="s">
        <v>169</v>
      </c>
      <c r="CSS23" s="179" t="s">
        <v>169</v>
      </c>
      <c r="CST23" s="179" t="s">
        <v>169</v>
      </c>
      <c r="CSU23" s="179" t="s">
        <v>169</v>
      </c>
      <c r="CSV23" s="179" t="s">
        <v>169</v>
      </c>
      <c r="CSW23" s="179" t="s">
        <v>169</v>
      </c>
      <c r="CSX23" s="179" t="s">
        <v>169</v>
      </c>
      <c r="CSY23" s="179" t="s">
        <v>169</v>
      </c>
      <c r="CSZ23" s="179" t="s">
        <v>169</v>
      </c>
      <c r="CTA23" s="179" t="s">
        <v>169</v>
      </c>
      <c r="CTB23" s="179" t="s">
        <v>169</v>
      </c>
      <c r="CTC23" s="179" t="s">
        <v>169</v>
      </c>
      <c r="CTD23" s="179" t="s">
        <v>169</v>
      </c>
      <c r="CTE23" s="179" t="s">
        <v>169</v>
      </c>
      <c r="CTF23" s="179" t="s">
        <v>169</v>
      </c>
      <c r="CTG23" s="179" t="s">
        <v>169</v>
      </c>
      <c r="CTH23" s="179" t="s">
        <v>169</v>
      </c>
      <c r="CTI23" s="179" t="s">
        <v>169</v>
      </c>
      <c r="CTJ23" s="179" t="s">
        <v>169</v>
      </c>
      <c r="CTK23" s="179" t="s">
        <v>169</v>
      </c>
      <c r="CTL23" s="179" t="s">
        <v>169</v>
      </c>
      <c r="CTM23" s="179" t="s">
        <v>169</v>
      </c>
      <c r="CTN23" s="179" t="s">
        <v>169</v>
      </c>
      <c r="CTO23" s="179" t="s">
        <v>169</v>
      </c>
      <c r="CTP23" s="179" t="s">
        <v>169</v>
      </c>
      <c r="CTQ23" s="179" t="s">
        <v>169</v>
      </c>
      <c r="CTR23" s="179" t="s">
        <v>169</v>
      </c>
      <c r="CTS23" s="179" t="s">
        <v>169</v>
      </c>
      <c r="CTT23" s="179" t="s">
        <v>169</v>
      </c>
      <c r="CTU23" s="179" t="s">
        <v>169</v>
      </c>
      <c r="CTV23" s="179" t="s">
        <v>169</v>
      </c>
      <c r="CTW23" s="179" t="s">
        <v>169</v>
      </c>
      <c r="CTX23" s="179" t="s">
        <v>169</v>
      </c>
      <c r="CTY23" s="179" t="s">
        <v>169</v>
      </c>
      <c r="CTZ23" s="179" t="s">
        <v>169</v>
      </c>
      <c r="CUA23" s="179" t="s">
        <v>169</v>
      </c>
      <c r="CUB23" s="179" t="s">
        <v>169</v>
      </c>
      <c r="CUC23" s="179" t="s">
        <v>169</v>
      </c>
      <c r="CUD23" s="179" t="s">
        <v>169</v>
      </c>
      <c r="CUE23" s="179" t="s">
        <v>169</v>
      </c>
      <c r="CUF23" s="179" t="s">
        <v>169</v>
      </c>
      <c r="CUG23" s="179" t="s">
        <v>169</v>
      </c>
      <c r="CUH23" s="179" t="s">
        <v>169</v>
      </c>
      <c r="CUI23" s="179" t="s">
        <v>169</v>
      </c>
      <c r="CUJ23" s="179" t="s">
        <v>169</v>
      </c>
      <c r="CUK23" s="179" t="s">
        <v>169</v>
      </c>
      <c r="CUL23" s="179" t="s">
        <v>169</v>
      </c>
      <c r="CUM23" s="179" t="s">
        <v>169</v>
      </c>
      <c r="CUN23" s="179" t="s">
        <v>169</v>
      </c>
      <c r="CUO23" s="179" t="s">
        <v>169</v>
      </c>
      <c r="CUP23" s="179" t="s">
        <v>169</v>
      </c>
      <c r="CUQ23" s="179" t="s">
        <v>169</v>
      </c>
      <c r="CUR23" s="179" t="s">
        <v>169</v>
      </c>
      <c r="CUS23" s="179" t="s">
        <v>169</v>
      </c>
      <c r="CUT23" s="179" t="s">
        <v>169</v>
      </c>
      <c r="CUU23" s="179" t="s">
        <v>169</v>
      </c>
      <c r="CUV23" s="179" t="s">
        <v>169</v>
      </c>
      <c r="CUW23" s="179" t="s">
        <v>169</v>
      </c>
      <c r="CUX23" s="179" t="s">
        <v>169</v>
      </c>
      <c r="CUY23" s="179" t="s">
        <v>169</v>
      </c>
      <c r="CUZ23" s="179" t="s">
        <v>169</v>
      </c>
      <c r="CVA23" s="179" t="s">
        <v>169</v>
      </c>
      <c r="CVB23" s="179" t="s">
        <v>169</v>
      </c>
      <c r="CVC23" s="179" t="s">
        <v>169</v>
      </c>
      <c r="CVD23" s="179" t="s">
        <v>169</v>
      </c>
      <c r="CVE23" s="179" t="s">
        <v>169</v>
      </c>
      <c r="CVF23" s="179" t="s">
        <v>169</v>
      </c>
      <c r="CVG23" s="179" t="s">
        <v>169</v>
      </c>
      <c r="CVH23" s="179" t="s">
        <v>169</v>
      </c>
      <c r="CVI23" s="179" t="s">
        <v>169</v>
      </c>
      <c r="CVJ23" s="179" t="s">
        <v>169</v>
      </c>
      <c r="CVK23" s="179" t="s">
        <v>169</v>
      </c>
      <c r="CVL23" s="179" t="s">
        <v>169</v>
      </c>
      <c r="CVM23" s="179" t="s">
        <v>169</v>
      </c>
      <c r="CVN23" s="179" t="s">
        <v>169</v>
      </c>
      <c r="CVO23" s="179" t="s">
        <v>169</v>
      </c>
      <c r="CVP23" s="179" t="s">
        <v>169</v>
      </c>
      <c r="CVQ23" s="179" t="s">
        <v>169</v>
      </c>
      <c r="CVR23" s="179" t="s">
        <v>169</v>
      </c>
      <c r="CVS23" s="179" t="s">
        <v>169</v>
      </c>
      <c r="CVT23" s="179" t="s">
        <v>169</v>
      </c>
      <c r="CVU23" s="179" t="s">
        <v>169</v>
      </c>
      <c r="CVV23" s="179" t="s">
        <v>169</v>
      </c>
      <c r="CVW23" s="179" t="s">
        <v>169</v>
      </c>
      <c r="CVX23" s="179" t="s">
        <v>169</v>
      </c>
      <c r="CVY23" s="179" t="s">
        <v>169</v>
      </c>
      <c r="CVZ23" s="179" t="s">
        <v>169</v>
      </c>
      <c r="CWA23" s="179" t="s">
        <v>169</v>
      </c>
      <c r="CWB23" s="179" t="s">
        <v>169</v>
      </c>
      <c r="CWC23" s="179" t="s">
        <v>169</v>
      </c>
      <c r="CWD23" s="179" t="s">
        <v>169</v>
      </c>
      <c r="CWE23" s="179" t="s">
        <v>169</v>
      </c>
      <c r="CWF23" s="179" t="s">
        <v>169</v>
      </c>
      <c r="CWG23" s="179" t="s">
        <v>169</v>
      </c>
      <c r="CWH23" s="179" t="s">
        <v>169</v>
      </c>
      <c r="CWI23" s="179" t="s">
        <v>169</v>
      </c>
      <c r="CWJ23" s="179" t="s">
        <v>169</v>
      </c>
      <c r="CWK23" s="179" t="s">
        <v>169</v>
      </c>
      <c r="CWL23" s="179" t="s">
        <v>169</v>
      </c>
      <c r="CWM23" s="179" t="s">
        <v>169</v>
      </c>
      <c r="CWN23" s="179" t="s">
        <v>169</v>
      </c>
      <c r="CWO23" s="179" t="s">
        <v>169</v>
      </c>
      <c r="CWP23" s="179" t="s">
        <v>169</v>
      </c>
      <c r="CWQ23" s="179" t="s">
        <v>169</v>
      </c>
      <c r="CWR23" s="179" t="s">
        <v>169</v>
      </c>
      <c r="CWS23" s="179" t="s">
        <v>169</v>
      </c>
      <c r="CWT23" s="179" t="s">
        <v>169</v>
      </c>
      <c r="CWU23" s="179" t="s">
        <v>169</v>
      </c>
      <c r="CWV23" s="179" t="s">
        <v>169</v>
      </c>
      <c r="CWW23" s="179" t="s">
        <v>169</v>
      </c>
      <c r="CWX23" s="179" t="s">
        <v>169</v>
      </c>
      <c r="CWY23" s="179" t="s">
        <v>169</v>
      </c>
      <c r="CWZ23" s="179" t="s">
        <v>169</v>
      </c>
      <c r="CXA23" s="179" t="s">
        <v>169</v>
      </c>
      <c r="CXB23" s="179" t="s">
        <v>169</v>
      </c>
      <c r="CXC23" s="179" t="s">
        <v>169</v>
      </c>
      <c r="CXD23" s="179" t="s">
        <v>169</v>
      </c>
      <c r="CXE23" s="179" t="s">
        <v>169</v>
      </c>
      <c r="CXF23" s="179" t="s">
        <v>169</v>
      </c>
      <c r="CXG23" s="179" t="s">
        <v>169</v>
      </c>
      <c r="CXH23" s="179" t="s">
        <v>169</v>
      </c>
      <c r="CXI23" s="179" t="s">
        <v>169</v>
      </c>
      <c r="CXJ23" s="179" t="s">
        <v>169</v>
      </c>
      <c r="CXK23" s="179" t="s">
        <v>169</v>
      </c>
      <c r="CXL23" s="179" t="s">
        <v>169</v>
      </c>
      <c r="CXM23" s="179" t="s">
        <v>169</v>
      </c>
      <c r="CXN23" s="179" t="s">
        <v>169</v>
      </c>
      <c r="CXO23" s="179" t="s">
        <v>169</v>
      </c>
      <c r="CXP23" s="179" t="s">
        <v>169</v>
      </c>
      <c r="CXQ23" s="179" t="s">
        <v>169</v>
      </c>
      <c r="CXR23" s="179" t="s">
        <v>169</v>
      </c>
      <c r="CXS23" s="179" t="s">
        <v>169</v>
      </c>
      <c r="CXT23" s="179" t="s">
        <v>169</v>
      </c>
      <c r="CXU23" s="179" t="s">
        <v>169</v>
      </c>
      <c r="CXV23" s="179" t="s">
        <v>169</v>
      </c>
      <c r="CXW23" s="179" t="s">
        <v>169</v>
      </c>
      <c r="CXX23" s="179" t="s">
        <v>169</v>
      </c>
      <c r="CXY23" s="179" t="s">
        <v>169</v>
      </c>
      <c r="CXZ23" s="179" t="s">
        <v>169</v>
      </c>
      <c r="CYA23" s="179" t="s">
        <v>169</v>
      </c>
      <c r="CYB23" s="179" t="s">
        <v>169</v>
      </c>
      <c r="CYC23" s="179" t="s">
        <v>169</v>
      </c>
      <c r="CYD23" s="179" t="s">
        <v>169</v>
      </c>
      <c r="CYE23" s="179" t="s">
        <v>169</v>
      </c>
      <c r="CYF23" s="179" t="s">
        <v>169</v>
      </c>
      <c r="CYG23" s="179" t="s">
        <v>169</v>
      </c>
      <c r="CYH23" s="179" t="s">
        <v>169</v>
      </c>
      <c r="CYI23" s="179" t="s">
        <v>169</v>
      </c>
      <c r="CYJ23" s="179" t="s">
        <v>169</v>
      </c>
      <c r="CYK23" s="179" t="s">
        <v>169</v>
      </c>
      <c r="CYL23" s="179" t="s">
        <v>169</v>
      </c>
      <c r="CYM23" s="179" t="s">
        <v>169</v>
      </c>
      <c r="CYN23" s="179" t="s">
        <v>169</v>
      </c>
      <c r="CYO23" s="179" t="s">
        <v>169</v>
      </c>
      <c r="CYP23" s="179" t="s">
        <v>169</v>
      </c>
      <c r="CYQ23" s="179" t="s">
        <v>169</v>
      </c>
      <c r="CYR23" s="179" t="s">
        <v>169</v>
      </c>
      <c r="CYS23" s="179" t="s">
        <v>169</v>
      </c>
      <c r="CYT23" s="179" t="s">
        <v>169</v>
      </c>
      <c r="CYU23" s="179" t="s">
        <v>169</v>
      </c>
      <c r="CYV23" s="179" t="s">
        <v>169</v>
      </c>
      <c r="CYW23" s="179" t="s">
        <v>169</v>
      </c>
      <c r="CYX23" s="179" t="s">
        <v>169</v>
      </c>
      <c r="CYY23" s="179" t="s">
        <v>169</v>
      </c>
      <c r="CYZ23" s="179" t="s">
        <v>169</v>
      </c>
      <c r="CZA23" s="179" t="s">
        <v>169</v>
      </c>
      <c r="CZB23" s="179" t="s">
        <v>169</v>
      </c>
      <c r="CZC23" s="179" t="s">
        <v>169</v>
      </c>
      <c r="CZD23" s="179" t="s">
        <v>169</v>
      </c>
      <c r="CZE23" s="179" t="s">
        <v>169</v>
      </c>
      <c r="CZF23" s="179" t="s">
        <v>169</v>
      </c>
      <c r="CZG23" s="179" t="s">
        <v>169</v>
      </c>
      <c r="CZH23" s="179" t="s">
        <v>169</v>
      </c>
      <c r="CZI23" s="179" t="s">
        <v>169</v>
      </c>
      <c r="CZJ23" s="179" t="s">
        <v>169</v>
      </c>
      <c r="CZK23" s="179" t="s">
        <v>169</v>
      </c>
      <c r="CZL23" s="179" t="s">
        <v>169</v>
      </c>
      <c r="CZM23" s="179" t="s">
        <v>169</v>
      </c>
      <c r="CZN23" s="179" t="s">
        <v>169</v>
      </c>
      <c r="CZO23" s="179" t="s">
        <v>169</v>
      </c>
      <c r="CZP23" s="179" t="s">
        <v>169</v>
      </c>
      <c r="CZQ23" s="179" t="s">
        <v>169</v>
      </c>
      <c r="CZR23" s="179" t="s">
        <v>169</v>
      </c>
      <c r="CZS23" s="179" t="s">
        <v>169</v>
      </c>
      <c r="CZT23" s="179" t="s">
        <v>169</v>
      </c>
      <c r="CZU23" s="179" t="s">
        <v>169</v>
      </c>
      <c r="CZV23" s="179" t="s">
        <v>169</v>
      </c>
      <c r="CZW23" s="179" t="s">
        <v>169</v>
      </c>
      <c r="CZX23" s="179" t="s">
        <v>169</v>
      </c>
      <c r="CZY23" s="179" t="s">
        <v>169</v>
      </c>
      <c r="CZZ23" s="179" t="s">
        <v>169</v>
      </c>
      <c r="DAA23" s="179" t="s">
        <v>169</v>
      </c>
      <c r="DAB23" s="179" t="s">
        <v>169</v>
      </c>
      <c r="DAC23" s="179" t="s">
        <v>169</v>
      </c>
      <c r="DAD23" s="179" t="s">
        <v>169</v>
      </c>
      <c r="DAE23" s="179" t="s">
        <v>169</v>
      </c>
      <c r="DAF23" s="179" t="s">
        <v>169</v>
      </c>
      <c r="DAG23" s="179" t="s">
        <v>169</v>
      </c>
      <c r="DAH23" s="179" t="s">
        <v>169</v>
      </c>
      <c r="DAI23" s="179" t="s">
        <v>169</v>
      </c>
      <c r="DAJ23" s="179" t="s">
        <v>169</v>
      </c>
      <c r="DAK23" s="179" t="s">
        <v>169</v>
      </c>
      <c r="DAL23" s="179" t="s">
        <v>169</v>
      </c>
      <c r="DAM23" s="179" t="s">
        <v>169</v>
      </c>
      <c r="DAN23" s="179" t="s">
        <v>169</v>
      </c>
      <c r="DAO23" s="179" t="s">
        <v>169</v>
      </c>
      <c r="DAP23" s="179" t="s">
        <v>169</v>
      </c>
      <c r="DAQ23" s="179" t="s">
        <v>169</v>
      </c>
      <c r="DAR23" s="179" t="s">
        <v>169</v>
      </c>
      <c r="DAS23" s="179" t="s">
        <v>169</v>
      </c>
      <c r="DAT23" s="179" t="s">
        <v>169</v>
      </c>
      <c r="DAU23" s="179" t="s">
        <v>169</v>
      </c>
      <c r="DAV23" s="179" t="s">
        <v>169</v>
      </c>
      <c r="DAW23" s="179" t="s">
        <v>169</v>
      </c>
      <c r="DAX23" s="179" t="s">
        <v>169</v>
      </c>
      <c r="DAY23" s="179" t="s">
        <v>169</v>
      </c>
      <c r="DAZ23" s="179" t="s">
        <v>169</v>
      </c>
      <c r="DBA23" s="179" t="s">
        <v>169</v>
      </c>
      <c r="DBB23" s="179" t="s">
        <v>169</v>
      </c>
      <c r="DBC23" s="179" t="s">
        <v>169</v>
      </c>
      <c r="DBD23" s="179" t="s">
        <v>169</v>
      </c>
      <c r="DBE23" s="179" t="s">
        <v>169</v>
      </c>
      <c r="DBF23" s="179" t="s">
        <v>169</v>
      </c>
      <c r="DBG23" s="179" t="s">
        <v>169</v>
      </c>
      <c r="DBH23" s="179" t="s">
        <v>169</v>
      </c>
      <c r="DBI23" s="179" t="s">
        <v>169</v>
      </c>
      <c r="DBJ23" s="179" t="s">
        <v>169</v>
      </c>
      <c r="DBK23" s="179" t="s">
        <v>169</v>
      </c>
      <c r="DBL23" s="179" t="s">
        <v>169</v>
      </c>
      <c r="DBM23" s="179" t="s">
        <v>169</v>
      </c>
      <c r="DBN23" s="179" t="s">
        <v>169</v>
      </c>
      <c r="DBO23" s="179" t="s">
        <v>169</v>
      </c>
      <c r="DBP23" s="179" t="s">
        <v>169</v>
      </c>
      <c r="DBQ23" s="179" t="s">
        <v>169</v>
      </c>
      <c r="DBR23" s="179" t="s">
        <v>169</v>
      </c>
      <c r="DBS23" s="179" t="s">
        <v>169</v>
      </c>
      <c r="DBT23" s="179" t="s">
        <v>169</v>
      </c>
      <c r="DBU23" s="179" t="s">
        <v>169</v>
      </c>
      <c r="DBV23" s="179" t="s">
        <v>169</v>
      </c>
      <c r="DBW23" s="179" t="s">
        <v>169</v>
      </c>
      <c r="DBX23" s="179" t="s">
        <v>169</v>
      </c>
      <c r="DBY23" s="179" t="s">
        <v>169</v>
      </c>
      <c r="DBZ23" s="179" t="s">
        <v>169</v>
      </c>
      <c r="DCA23" s="179" t="s">
        <v>169</v>
      </c>
      <c r="DCB23" s="179" t="s">
        <v>169</v>
      </c>
      <c r="DCC23" s="179" t="s">
        <v>169</v>
      </c>
      <c r="DCD23" s="179" t="s">
        <v>169</v>
      </c>
      <c r="DCE23" s="179" t="s">
        <v>169</v>
      </c>
      <c r="DCF23" s="179" t="s">
        <v>169</v>
      </c>
      <c r="DCG23" s="179" t="s">
        <v>169</v>
      </c>
      <c r="DCH23" s="179" t="s">
        <v>169</v>
      </c>
      <c r="DCI23" s="179" t="s">
        <v>169</v>
      </c>
      <c r="DCJ23" s="179" t="s">
        <v>169</v>
      </c>
      <c r="DCK23" s="179" t="s">
        <v>169</v>
      </c>
      <c r="DCL23" s="179" t="s">
        <v>169</v>
      </c>
      <c r="DCM23" s="179" t="s">
        <v>169</v>
      </c>
      <c r="DCN23" s="179" t="s">
        <v>169</v>
      </c>
      <c r="DCO23" s="179" t="s">
        <v>169</v>
      </c>
      <c r="DCP23" s="179" t="s">
        <v>169</v>
      </c>
      <c r="DCQ23" s="179" t="s">
        <v>169</v>
      </c>
      <c r="DCR23" s="179" t="s">
        <v>169</v>
      </c>
      <c r="DCS23" s="179" t="s">
        <v>169</v>
      </c>
      <c r="DCT23" s="179" t="s">
        <v>169</v>
      </c>
      <c r="DCU23" s="179" t="s">
        <v>169</v>
      </c>
      <c r="DCV23" s="179" t="s">
        <v>169</v>
      </c>
      <c r="DCW23" s="179" t="s">
        <v>169</v>
      </c>
      <c r="DCX23" s="179" t="s">
        <v>169</v>
      </c>
      <c r="DCY23" s="179" t="s">
        <v>169</v>
      </c>
      <c r="DCZ23" s="179" t="s">
        <v>169</v>
      </c>
      <c r="DDA23" s="179" t="s">
        <v>169</v>
      </c>
      <c r="DDB23" s="179" t="s">
        <v>169</v>
      </c>
      <c r="DDC23" s="179" t="s">
        <v>169</v>
      </c>
      <c r="DDD23" s="179" t="s">
        <v>169</v>
      </c>
      <c r="DDE23" s="179" t="s">
        <v>169</v>
      </c>
      <c r="DDF23" s="179" t="s">
        <v>169</v>
      </c>
      <c r="DDG23" s="179" t="s">
        <v>169</v>
      </c>
      <c r="DDH23" s="179" t="s">
        <v>169</v>
      </c>
      <c r="DDI23" s="179" t="s">
        <v>169</v>
      </c>
      <c r="DDJ23" s="179" t="s">
        <v>169</v>
      </c>
      <c r="DDK23" s="179" t="s">
        <v>169</v>
      </c>
      <c r="DDL23" s="179" t="s">
        <v>169</v>
      </c>
      <c r="DDM23" s="179" t="s">
        <v>169</v>
      </c>
      <c r="DDN23" s="179" t="s">
        <v>169</v>
      </c>
      <c r="DDO23" s="179" t="s">
        <v>169</v>
      </c>
      <c r="DDP23" s="179" t="s">
        <v>169</v>
      </c>
      <c r="DDQ23" s="179" t="s">
        <v>169</v>
      </c>
      <c r="DDR23" s="179" t="s">
        <v>169</v>
      </c>
      <c r="DDS23" s="179" t="s">
        <v>169</v>
      </c>
      <c r="DDT23" s="179" t="s">
        <v>169</v>
      </c>
      <c r="DDU23" s="179" t="s">
        <v>169</v>
      </c>
      <c r="DDV23" s="179" t="s">
        <v>169</v>
      </c>
      <c r="DDW23" s="179" t="s">
        <v>169</v>
      </c>
      <c r="DDX23" s="179" t="s">
        <v>169</v>
      </c>
      <c r="DDY23" s="179" t="s">
        <v>169</v>
      </c>
      <c r="DDZ23" s="179" t="s">
        <v>169</v>
      </c>
      <c r="DEA23" s="179" t="s">
        <v>169</v>
      </c>
      <c r="DEB23" s="179" t="s">
        <v>169</v>
      </c>
      <c r="DEC23" s="179" t="s">
        <v>169</v>
      </c>
      <c r="DED23" s="179" t="s">
        <v>169</v>
      </c>
      <c r="DEE23" s="179" t="s">
        <v>169</v>
      </c>
      <c r="DEF23" s="179" t="s">
        <v>169</v>
      </c>
      <c r="DEG23" s="179" t="s">
        <v>169</v>
      </c>
      <c r="DEH23" s="179" t="s">
        <v>169</v>
      </c>
      <c r="DEI23" s="179" t="s">
        <v>169</v>
      </c>
      <c r="DEJ23" s="179" t="s">
        <v>169</v>
      </c>
      <c r="DEK23" s="179" t="s">
        <v>169</v>
      </c>
      <c r="DEL23" s="179" t="s">
        <v>169</v>
      </c>
      <c r="DEM23" s="179" t="s">
        <v>169</v>
      </c>
      <c r="DEN23" s="179" t="s">
        <v>169</v>
      </c>
      <c r="DEO23" s="179" t="s">
        <v>169</v>
      </c>
      <c r="DEP23" s="179" t="s">
        <v>169</v>
      </c>
      <c r="DEQ23" s="179" t="s">
        <v>169</v>
      </c>
      <c r="DER23" s="179" t="s">
        <v>169</v>
      </c>
      <c r="DES23" s="179" t="s">
        <v>169</v>
      </c>
      <c r="DET23" s="179" t="s">
        <v>169</v>
      </c>
      <c r="DEU23" s="179" t="s">
        <v>169</v>
      </c>
      <c r="DEV23" s="179" t="s">
        <v>169</v>
      </c>
      <c r="DEW23" s="179" t="s">
        <v>169</v>
      </c>
      <c r="DEX23" s="179" t="s">
        <v>169</v>
      </c>
      <c r="DEY23" s="179" t="s">
        <v>169</v>
      </c>
      <c r="DEZ23" s="179" t="s">
        <v>169</v>
      </c>
      <c r="DFA23" s="179" t="s">
        <v>169</v>
      </c>
      <c r="DFB23" s="179" t="s">
        <v>169</v>
      </c>
      <c r="DFC23" s="179" t="s">
        <v>169</v>
      </c>
      <c r="DFD23" s="179" t="s">
        <v>169</v>
      </c>
      <c r="DFE23" s="179" t="s">
        <v>169</v>
      </c>
      <c r="DFF23" s="179" t="s">
        <v>169</v>
      </c>
      <c r="DFG23" s="179" t="s">
        <v>169</v>
      </c>
      <c r="DFH23" s="179" t="s">
        <v>169</v>
      </c>
      <c r="DFI23" s="179" t="s">
        <v>169</v>
      </c>
      <c r="DFJ23" s="179" t="s">
        <v>169</v>
      </c>
      <c r="DFK23" s="179" t="s">
        <v>169</v>
      </c>
      <c r="DFL23" s="179" t="s">
        <v>169</v>
      </c>
      <c r="DFM23" s="179" t="s">
        <v>169</v>
      </c>
      <c r="DFN23" s="179" t="s">
        <v>169</v>
      </c>
      <c r="DFO23" s="179" t="s">
        <v>169</v>
      </c>
      <c r="DFP23" s="179" t="s">
        <v>169</v>
      </c>
      <c r="DFQ23" s="179" t="s">
        <v>169</v>
      </c>
      <c r="DFR23" s="179" t="s">
        <v>169</v>
      </c>
      <c r="DFS23" s="179" t="s">
        <v>169</v>
      </c>
      <c r="DFT23" s="179" t="s">
        <v>169</v>
      </c>
      <c r="DFU23" s="179" t="s">
        <v>169</v>
      </c>
      <c r="DFV23" s="179" t="s">
        <v>169</v>
      </c>
      <c r="DFW23" s="179" t="s">
        <v>169</v>
      </c>
      <c r="DFX23" s="179" t="s">
        <v>169</v>
      </c>
      <c r="DFY23" s="179" t="s">
        <v>169</v>
      </c>
      <c r="DFZ23" s="179" t="s">
        <v>169</v>
      </c>
      <c r="DGA23" s="179" t="s">
        <v>169</v>
      </c>
      <c r="DGB23" s="179" t="s">
        <v>169</v>
      </c>
      <c r="DGC23" s="179" t="s">
        <v>169</v>
      </c>
      <c r="DGD23" s="179" t="s">
        <v>169</v>
      </c>
      <c r="DGE23" s="179" t="s">
        <v>169</v>
      </c>
      <c r="DGF23" s="179" t="s">
        <v>169</v>
      </c>
      <c r="DGG23" s="179" t="s">
        <v>169</v>
      </c>
      <c r="DGH23" s="179" t="s">
        <v>169</v>
      </c>
      <c r="DGI23" s="179" t="s">
        <v>169</v>
      </c>
      <c r="DGJ23" s="179" t="s">
        <v>169</v>
      </c>
      <c r="DGK23" s="179" t="s">
        <v>169</v>
      </c>
      <c r="DGL23" s="179" t="s">
        <v>169</v>
      </c>
      <c r="DGM23" s="179" t="s">
        <v>169</v>
      </c>
      <c r="DGN23" s="179" t="s">
        <v>169</v>
      </c>
      <c r="DGO23" s="179" t="s">
        <v>169</v>
      </c>
      <c r="DGP23" s="179" t="s">
        <v>169</v>
      </c>
      <c r="DGQ23" s="179" t="s">
        <v>169</v>
      </c>
      <c r="DGR23" s="179" t="s">
        <v>169</v>
      </c>
      <c r="DGS23" s="179" t="s">
        <v>169</v>
      </c>
      <c r="DGT23" s="179" t="s">
        <v>169</v>
      </c>
      <c r="DGU23" s="179" t="s">
        <v>169</v>
      </c>
      <c r="DGV23" s="179" t="s">
        <v>169</v>
      </c>
      <c r="DGW23" s="179" t="s">
        <v>169</v>
      </c>
      <c r="DGX23" s="179" t="s">
        <v>169</v>
      </c>
      <c r="DGY23" s="179" t="s">
        <v>169</v>
      </c>
      <c r="DGZ23" s="179" t="s">
        <v>169</v>
      </c>
      <c r="DHA23" s="179" t="s">
        <v>169</v>
      </c>
      <c r="DHB23" s="179" t="s">
        <v>169</v>
      </c>
      <c r="DHC23" s="179" t="s">
        <v>169</v>
      </c>
      <c r="DHD23" s="179" t="s">
        <v>169</v>
      </c>
      <c r="DHE23" s="179" t="s">
        <v>169</v>
      </c>
      <c r="DHF23" s="179" t="s">
        <v>169</v>
      </c>
      <c r="DHG23" s="179" t="s">
        <v>169</v>
      </c>
      <c r="DHH23" s="179" t="s">
        <v>169</v>
      </c>
      <c r="DHI23" s="179" t="s">
        <v>169</v>
      </c>
      <c r="DHJ23" s="179" t="s">
        <v>169</v>
      </c>
      <c r="DHK23" s="179" t="s">
        <v>169</v>
      </c>
      <c r="DHL23" s="179" t="s">
        <v>169</v>
      </c>
      <c r="DHM23" s="179" t="s">
        <v>169</v>
      </c>
      <c r="DHN23" s="179" t="s">
        <v>169</v>
      </c>
      <c r="DHO23" s="179" t="s">
        <v>169</v>
      </c>
      <c r="DHP23" s="179" t="s">
        <v>169</v>
      </c>
      <c r="DHQ23" s="179" t="s">
        <v>169</v>
      </c>
      <c r="DHR23" s="179" t="s">
        <v>169</v>
      </c>
      <c r="DHS23" s="179" t="s">
        <v>169</v>
      </c>
      <c r="DHT23" s="179" t="s">
        <v>169</v>
      </c>
      <c r="DHU23" s="179" t="s">
        <v>169</v>
      </c>
      <c r="DHV23" s="179" t="s">
        <v>169</v>
      </c>
      <c r="DHW23" s="179" t="s">
        <v>169</v>
      </c>
      <c r="DHX23" s="179" t="s">
        <v>169</v>
      </c>
      <c r="DHY23" s="179" t="s">
        <v>169</v>
      </c>
      <c r="DHZ23" s="179" t="s">
        <v>169</v>
      </c>
      <c r="DIA23" s="179" t="s">
        <v>169</v>
      </c>
      <c r="DIB23" s="179" t="s">
        <v>169</v>
      </c>
      <c r="DIC23" s="179" t="s">
        <v>169</v>
      </c>
      <c r="DID23" s="179" t="s">
        <v>169</v>
      </c>
      <c r="DIE23" s="179" t="s">
        <v>169</v>
      </c>
      <c r="DIF23" s="179" t="s">
        <v>169</v>
      </c>
      <c r="DIG23" s="179" t="s">
        <v>169</v>
      </c>
      <c r="DIH23" s="179" t="s">
        <v>169</v>
      </c>
      <c r="DII23" s="179" t="s">
        <v>169</v>
      </c>
      <c r="DIJ23" s="179" t="s">
        <v>169</v>
      </c>
      <c r="DIK23" s="179" t="s">
        <v>169</v>
      </c>
      <c r="DIL23" s="179" t="s">
        <v>169</v>
      </c>
      <c r="DIM23" s="179" t="s">
        <v>169</v>
      </c>
      <c r="DIN23" s="179" t="s">
        <v>169</v>
      </c>
      <c r="DIO23" s="179" t="s">
        <v>169</v>
      </c>
      <c r="DIP23" s="179" t="s">
        <v>169</v>
      </c>
      <c r="DIQ23" s="179" t="s">
        <v>169</v>
      </c>
      <c r="DIR23" s="179" t="s">
        <v>169</v>
      </c>
      <c r="DIS23" s="179" t="s">
        <v>169</v>
      </c>
      <c r="DIT23" s="179" t="s">
        <v>169</v>
      </c>
      <c r="DIU23" s="179" t="s">
        <v>169</v>
      </c>
      <c r="DIV23" s="179" t="s">
        <v>169</v>
      </c>
      <c r="DIW23" s="179" t="s">
        <v>169</v>
      </c>
      <c r="DIX23" s="179" t="s">
        <v>169</v>
      </c>
      <c r="DIY23" s="179" t="s">
        <v>169</v>
      </c>
      <c r="DIZ23" s="179" t="s">
        <v>169</v>
      </c>
      <c r="DJA23" s="179" t="s">
        <v>169</v>
      </c>
      <c r="DJB23" s="179" t="s">
        <v>169</v>
      </c>
      <c r="DJC23" s="179" t="s">
        <v>169</v>
      </c>
      <c r="DJD23" s="179" t="s">
        <v>169</v>
      </c>
      <c r="DJE23" s="179" t="s">
        <v>169</v>
      </c>
      <c r="DJF23" s="179" t="s">
        <v>169</v>
      </c>
      <c r="DJG23" s="179" t="s">
        <v>169</v>
      </c>
      <c r="DJH23" s="179" t="s">
        <v>169</v>
      </c>
      <c r="DJI23" s="179" t="s">
        <v>169</v>
      </c>
      <c r="DJJ23" s="179" t="s">
        <v>169</v>
      </c>
      <c r="DJK23" s="179" t="s">
        <v>169</v>
      </c>
      <c r="DJL23" s="179" t="s">
        <v>169</v>
      </c>
      <c r="DJM23" s="179" t="s">
        <v>169</v>
      </c>
      <c r="DJN23" s="179" t="s">
        <v>169</v>
      </c>
      <c r="DJO23" s="179" t="s">
        <v>169</v>
      </c>
      <c r="DJP23" s="179" t="s">
        <v>169</v>
      </c>
      <c r="DJQ23" s="179" t="s">
        <v>169</v>
      </c>
      <c r="DJR23" s="179" t="s">
        <v>169</v>
      </c>
      <c r="DJS23" s="179" t="s">
        <v>169</v>
      </c>
      <c r="DJT23" s="179" t="s">
        <v>169</v>
      </c>
      <c r="DJU23" s="179" t="s">
        <v>169</v>
      </c>
      <c r="DJV23" s="179" t="s">
        <v>169</v>
      </c>
      <c r="DJW23" s="179" t="s">
        <v>169</v>
      </c>
      <c r="DJX23" s="179" t="s">
        <v>169</v>
      </c>
      <c r="DJY23" s="179" t="s">
        <v>169</v>
      </c>
      <c r="DJZ23" s="179" t="s">
        <v>169</v>
      </c>
      <c r="DKA23" s="179" t="s">
        <v>169</v>
      </c>
      <c r="DKB23" s="179" t="s">
        <v>169</v>
      </c>
      <c r="DKC23" s="179" t="s">
        <v>169</v>
      </c>
      <c r="DKD23" s="179" t="s">
        <v>169</v>
      </c>
      <c r="DKE23" s="179" t="s">
        <v>169</v>
      </c>
      <c r="DKF23" s="179" t="s">
        <v>169</v>
      </c>
      <c r="DKG23" s="179" t="s">
        <v>169</v>
      </c>
      <c r="DKH23" s="179" t="s">
        <v>169</v>
      </c>
      <c r="DKI23" s="179" t="s">
        <v>169</v>
      </c>
      <c r="DKJ23" s="179" t="s">
        <v>169</v>
      </c>
      <c r="DKK23" s="179" t="s">
        <v>169</v>
      </c>
      <c r="DKL23" s="179" t="s">
        <v>169</v>
      </c>
      <c r="DKM23" s="179" t="s">
        <v>169</v>
      </c>
      <c r="DKN23" s="179" t="s">
        <v>169</v>
      </c>
      <c r="DKO23" s="179" t="s">
        <v>169</v>
      </c>
      <c r="DKP23" s="179" t="s">
        <v>169</v>
      </c>
      <c r="DKQ23" s="179" t="s">
        <v>169</v>
      </c>
      <c r="DKR23" s="179" t="s">
        <v>169</v>
      </c>
      <c r="DKS23" s="179" t="s">
        <v>169</v>
      </c>
      <c r="DKT23" s="179" t="s">
        <v>169</v>
      </c>
      <c r="DKU23" s="179" t="s">
        <v>169</v>
      </c>
      <c r="DKV23" s="179" t="s">
        <v>169</v>
      </c>
      <c r="DKW23" s="179" t="s">
        <v>169</v>
      </c>
      <c r="DKX23" s="179" t="s">
        <v>169</v>
      </c>
      <c r="DKY23" s="179" t="s">
        <v>169</v>
      </c>
      <c r="DKZ23" s="179" t="s">
        <v>169</v>
      </c>
      <c r="DLA23" s="179" t="s">
        <v>169</v>
      </c>
      <c r="DLB23" s="179" t="s">
        <v>169</v>
      </c>
      <c r="DLC23" s="179" t="s">
        <v>169</v>
      </c>
      <c r="DLD23" s="179" t="s">
        <v>169</v>
      </c>
      <c r="DLE23" s="179" t="s">
        <v>169</v>
      </c>
      <c r="DLF23" s="179" t="s">
        <v>169</v>
      </c>
      <c r="DLG23" s="179" t="s">
        <v>169</v>
      </c>
      <c r="DLH23" s="179" t="s">
        <v>169</v>
      </c>
      <c r="DLI23" s="179" t="s">
        <v>169</v>
      </c>
      <c r="DLJ23" s="179" t="s">
        <v>169</v>
      </c>
      <c r="DLK23" s="179" t="s">
        <v>169</v>
      </c>
      <c r="DLL23" s="179" t="s">
        <v>169</v>
      </c>
      <c r="DLM23" s="179" t="s">
        <v>169</v>
      </c>
      <c r="DLN23" s="179" t="s">
        <v>169</v>
      </c>
      <c r="DLO23" s="179" t="s">
        <v>169</v>
      </c>
      <c r="DLP23" s="179" t="s">
        <v>169</v>
      </c>
      <c r="DLQ23" s="179" t="s">
        <v>169</v>
      </c>
      <c r="DLR23" s="179" t="s">
        <v>169</v>
      </c>
      <c r="DLS23" s="179" t="s">
        <v>169</v>
      </c>
      <c r="DLT23" s="179" t="s">
        <v>169</v>
      </c>
      <c r="DLU23" s="179" t="s">
        <v>169</v>
      </c>
      <c r="DLV23" s="179" t="s">
        <v>169</v>
      </c>
      <c r="DLW23" s="179" t="s">
        <v>169</v>
      </c>
      <c r="DLX23" s="179" t="s">
        <v>169</v>
      </c>
      <c r="DLY23" s="179" t="s">
        <v>169</v>
      </c>
      <c r="DLZ23" s="179" t="s">
        <v>169</v>
      </c>
      <c r="DMA23" s="179" t="s">
        <v>169</v>
      </c>
      <c r="DMB23" s="179" t="s">
        <v>169</v>
      </c>
      <c r="DMC23" s="179" t="s">
        <v>169</v>
      </c>
      <c r="DMD23" s="179" t="s">
        <v>169</v>
      </c>
      <c r="DME23" s="179" t="s">
        <v>169</v>
      </c>
      <c r="DMF23" s="179" t="s">
        <v>169</v>
      </c>
      <c r="DMG23" s="179" t="s">
        <v>169</v>
      </c>
      <c r="DMH23" s="179" t="s">
        <v>169</v>
      </c>
      <c r="DMI23" s="179" t="s">
        <v>169</v>
      </c>
      <c r="DMJ23" s="179" t="s">
        <v>169</v>
      </c>
      <c r="DMK23" s="179" t="s">
        <v>169</v>
      </c>
      <c r="DML23" s="179" t="s">
        <v>169</v>
      </c>
      <c r="DMM23" s="179" t="s">
        <v>169</v>
      </c>
      <c r="DMN23" s="179" t="s">
        <v>169</v>
      </c>
      <c r="DMO23" s="179" t="s">
        <v>169</v>
      </c>
      <c r="DMP23" s="179" t="s">
        <v>169</v>
      </c>
      <c r="DMQ23" s="179" t="s">
        <v>169</v>
      </c>
      <c r="DMR23" s="179" t="s">
        <v>169</v>
      </c>
      <c r="DMS23" s="179" t="s">
        <v>169</v>
      </c>
      <c r="DMT23" s="179" t="s">
        <v>169</v>
      </c>
      <c r="DMU23" s="179" t="s">
        <v>169</v>
      </c>
      <c r="DMV23" s="179" t="s">
        <v>169</v>
      </c>
      <c r="DMW23" s="179" t="s">
        <v>169</v>
      </c>
      <c r="DMX23" s="179" t="s">
        <v>169</v>
      </c>
      <c r="DMY23" s="179" t="s">
        <v>169</v>
      </c>
      <c r="DMZ23" s="179" t="s">
        <v>169</v>
      </c>
      <c r="DNA23" s="179" t="s">
        <v>169</v>
      </c>
      <c r="DNB23" s="179" t="s">
        <v>169</v>
      </c>
      <c r="DNC23" s="179" t="s">
        <v>169</v>
      </c>
      <c r="DND23" s="179" t="s">
        <v>169</v>
      </c>
      <c r="DNE23" s="179" t="s">
        <v>169</v>
      </c>
      <c r="DNF23" s="179" t="s">
        <v>169</v>
      </c>
      <c r="DNG23" s="179" t="s">
        <v>169</v>
      </c>
      <c r="DNH23" s="179" t="s">
        <v>169</v>
      </c>
      <c r="DNI23" s="179" t="s">
        <v>169</v>
      </c>
      <c r="DNJ23" s="179" t="s">
        <v>169</v>
      </c>
      <c r="DNK23" s="179" t="s">
        <v>169</v>
      </c>
      <c r="DNL23" s="179" t="s">
        <v>169</v>
      </c>
      <c r="DNM23" s="179" t="s">
        <v>169</v>
      </c>
      <c r="DNN23" s="179" t="s">
        <v>169</v>
      </c>
      <c r="DNO23" s="179" t="s">
        <v>169</v>
      </c>
      <c r="DNP23" s="179" t="s">
        <v>169</v>
      </c>
      <c r="DNQ23" s="179" t="s">
        <v>169</v>
      </c>
      <c r="DNR23" s="179" t="s">
        <v>169</v>
      </c>
      <c r="DNS23" s="179" t="s">
        <v>169</v>
      </c>
      <c r="DNT23" s="179" t="s">
        <v>169</v>
      </c>
      <c r="DNU23" s="179" t="s">
        <v>169</v>
      </c>
      <c r="DNV23" s="179" t="s">
        <v>169</v>
      </c>
      <c r="DNW23" s="179" t="s">
        <v>169</v>
      </c>
      <c r="DNX23" s="179" t="s">
        <v>169</v>
      </c>
      <c r="DNY23" s="179" t="s">
        <v>169</v>
      </c>
      <c r="DNZ23" s="179" t="s">
        <v>169</v>
      </c>
      <c r="DOA23" s="179" t="s">
        <v>169</v>
      </c>
      <c r="DOB23" s="179" t="s">
        <v>169</v>
      </c>
      <c r="DOC23" s="179" t="s">
        <v>169</v>
      </c>
      <c r="DOD23" s="179" t="s">
        <v>169</v>
      </c>
      <c r="DOE23" s="179" t="s">
        <v>169</v>
      </c>
      <c r="DOF23" s="179" t="s">
        <v>169</v>
      </c>
      <c r="DOG23" s="179" t="s">
        <v>169</v>
      </c>
      <c r="DOH23" s="179" t="s">
        <v>169</v>
      </c>
      <c r="DOI23" s="179" t="s">
        <v>169</v>
      </c>
      <c r="DOJ23" s="179" t="s">
        <v>169</v>
      </c>
      <c r="DOK23" s="179" t="s">
        <v>169</v>
      </c>
      <c r="DOL23" s="179" t="s">
        <v>169</v>
      </c>
      <c r="DOM23" s="179" t="s">
        <v>169</v>
      </c>
      <c r="DON23" s="179" t="s">
        <v>169</v>
      </c>
      <c r="DOO23" s="179" t="s">
        <v>169</v>
      </c>
      <c r="DOP23" s="179" t="s">
        <v>169</v>
      </c>
      <c r="DOQ23" s="179" t="s">
        <v>169</v>
      </c>
      <c r="DOR23" s="179" t="s">
        <v>169</v>
      </c>
      <c r="DOS23" s="179" t="s">
        <v>169</v>
      </c>
      <c r="DOT23" s="179" t="s">
        <v>169</v>
      </c>
      <c r="DOU23" s="179" t="s">
        <v>169</v>
      </c>
      <c r="DOV23" s="179" t="s">
        <v>169</v>
      </c>
      <c r="DOW23" s="179" t="s">
        <v>169</v>
      </c>
      <c r="DOX23" s="179" t="s">
        <v>169</v>
      </c>
      <c r="DOY23" s="179" t="s">
        <v>169</v>
      </c>
      <c r="DOZ23" s="179" t="s">
        <v>169</v>
      </c>
      <c r="DPA23" s="179" t="s">
        <v>169</v>
      </c>
      <c r="DPB23" s="179" t="s">
        <v>169</v>
      </c>
      <c r="DPC23" s="179" t="s">
        <v>169</v>
      </c>
      <c r="DPD23" s="179" t="s">
        <v>169</v>
      </c>
      <c r="DPE23" s="179" t="s">
        <v>169</v>
      </c>
      <c r="DPF23" s="179" t="s">
        <v>169</v>
      </c>
      <c r="DPG23" s="179" t="s">
        <v>169</v>
      </c>
      <c r="DPH23" s="179" t="s">
        <v>169</v>
      </c>
      <c r="DPI23" s="179" t="s">
        <v>169</v>
      </c>
      <c r="DPJ23" s="179" t="s">
        <v>169</v>
      </c>
      <c r="DPK23" s="179" t="s">
        <v>169</v>
      </c>
      <c r="DPL23" s="179" t="s">
        <v>169</v>
      </c>
      <c r="DPM23" s="179" t="s">
        <v>169</v>
      </c>
      <c r="DPN23" s="179" t="s">
        <v>169</v>
      </c>
      <c r="DPO23" s="179" t="s">
        <v>169</v>
      </c>
      <c r="DPP23" s="179" t="s">
        <v>169</v>
      </c>
      <c r="DPQ23" s="179" t="s">
        <v>169</v>
      </c>
      <c r="DPR23" s="179" t="s">
        <v>169</v>
      </c>
      <c r="DPS23" s="179" t="s">
        <v>169</v>
      </c>
      <c r="DPT23" s="179" t="s">
        <v>169</v>
      </c>
      <c r="DPU23" s="179" t="s">
        <v>169</v>
      </c>
      <c r="DPV23" s="179" t="s">
        <v>169</v>
      </c>
      <c r="DPW23" s="179" t="s">
        <v>169</v>
      </c>
      <c r="DPX23" s="179" t="s">
        <v>169</v>
      </c>
      <c r="DPY23" s="179" t="s">
        <v>169</v>
      </c>
      <c r="DPZ23" s="179" t="s">
        <v>169</v>
      </c>
      <c r="DQA23" s="179" t="s">
        <v>169</v>
      </c>
      <c r="DQB23" s="179" t="s">
        <v>169</v>
      </c>
      <c r="DQC23" s="179" t="s">
        <v>169</v>
      </c>
      <c r="DQD23" s="179" t="s">
        <v>169</v>
      </c>
      <c r="DQE23" s="179" t="s">
        <v>169</v>
      </c>
      <c r="DQF23" s="179" t="s">
        <v>169</v>
      </c>
      <c r="DQG23" s="179" t="s">
        <v>169</v>
      </c>
      <c r="DQH23" s="179" t="s">
        <v>169</v>
      </c>
      <c r="DQI23" s="179" t="s">
        <v>169</v>
      </c>
      <c r="DQJ23" s="179" t="s">
        <v>169</v>
      </c>
      <c r="DQK23" s="179" t="s">
        <v>169</v>
      </c>
      <c r="DQL23" s="179" t="s">
        <v>169</v>
      </c>
      <c r="DQM23" s="179" t="s">
        <v>169</v>
      </c>
      <c r="DQN23" s="179" t="s">
        <v>169</v>
      </c>
      <c r="DQO23" s="179" t="s">
        <v>169</v>
      </c>
      <c r="DQP23" s="179" t="s">
        <v>169</v>
      </c>
      <c r="DQQ23" s="179" t="s">
        <v>169</v>
      </c>
      <c r="DQR23" s="179" t="s">
        <v>169</v>
      </c>
      <c r="DQS23" s="179" t="s">
        <v>169</v>
      </c>
      <c r="DQT23" s="179" t="s">
        <v>169</v>
      </c>
      <c r="DQU23" s="179" t="s">
        <v>169</v>
      </c>
      <c r="DQV23" s="179" t="s">
        <v>169</v>
      </c>
      <c r="DQW23" s="179" t="s">
        <v>169</v>
      </c>
      <c r="DQX23" s="179" t="s">
        <v>169</v>
      </c>
      <c r="DQY23" s="179" t="s">
        <v>169</v>
      </c>
      <c r="DQZ23" s="179" t="s">
        <v>169</v>
      </c>
      <c r="DRA23" s="179" t="s">
        <v>169</v>
      </c>
      <c r="DRB23" s="179" t="s">
        <v>169</v>
      </c>
      <c r="DRC23" s="179" t="s">
        <v>169</v>
      </c>
      <c r="DRD23" s="179" t="s">
        <v>169</v>
      </c>
      <c r="DRE23" s="179" t="s">
        <v>169</v>
      </c>
      <c r="DRF23" s="179" t="s">
        <v>169</v>
      </c>
      <c r="DRG23" s="179" t="s">
        <v>169</v>
      </c>
      <c r="DRH23" s="179" t="s">
        <v>169</v>
      </c>
      <c r="DRI23" s="179" t="s">
        <v>169</v>
      </c>
      <c r="DRJ23" s="179" t="s">
        <v>169</v>
      </c>
      <c r="DRK23" s="179" t="s">
        <v>169</v>
      </c>
      <c r="DRL23" s="179" t="s">
        <v>169</v>
      </c>
      <c r="DRM23" s="179" t="s">
        <v>169</v>
      </c>
      <c r="DRN23" s="179" t="s">
        <v>169</v>
      </c>
      <c r="DRO23" s="179" t="s">
        <v>169</v>
      </c>
      <c r="DRP23" s="179" t="s">
        <v>169</v>
      </c>
      <c r="DRQ23" s="179" t="s">
        <v>169</v>
      </c>
      <c r="DRR23" s="179" t="s">
        <v>169</v>
      </c>
      <c r="DRS23" s="179" t="s">
        <v>169</v>
      </c>
      <c r="DRT23" s="179" t="s">
        <v>169</v>
      </c>
      <c r="DRU23" s="179" t="s">
        <v>169</v>
      </c>
      <c r="DRV23" s="179" t="s">
        <v>169</v>
      </c>
      <c r="DRW23" s="179" t="s">
        <v>169</v>
      </c>
      <c r="DRX23" s="179" t="s">
        <v>169</v>
      </c>
      <c r="DRY23" s="179" t="s">
        <v>169</v>
      </c>
      <c r="DRZ23" s="179" t="s">
        <v>169</v>
      </c>
      <c r="DSA23" s="179" t="s">
        <v>169</v>
      </c>
      <c r="DSB23" s="179" t="s">
        <v>169</v>
      </c>
      <c r="DSC23" s="179" t="s">
        <v>169</v>
      </c>
      <c r="DSD23" s="179" t="s">
        <v>169</v>
      </c>
      <c r="DSE23" s="179" t="s">
        <v>169</v>
      </c>
      <c r="DSF23" s="179" t="s">
        <v>169</v>
      </c>
      <c r="DSG23" s="179" t="s">
        <v>169</v>
      </c>
      <c r="DSH23" s="179" t="s">
        <v>169</v>
      </c>
      <c r="DSI23" s="179" t="s">
        <v>169</v>
      </c>
      <c r="DSJ23" s="179" t="s">
        <v>169</v>
      </c>
      <c r="DSK23" s="179" t="s">
        <v>169</v>
      </c>
      <c r="DSL23" s="179" t="s">
        <v>169</v>
      </c>
      <c r="DSM23" s="179" t="s">
        <v>169</v>
      </c>
      <c r="DSN23" s="179" t="s">
        <v>169</v>
      </c>
      <c r="DSO23" s="179" t="s">
        <v>169</v>
      </c>
      <c r="DSP23" s="179" t="s">
        <v>169</v>
      </c>
      <c r="DSQ23" s="179" t="s">
        <v>169</v>
      </c>
      <c r="DSR23" s="179" t="s">
        <v>169</v>
      </c>
      <c r="DSS23" s="179" t="s">
        <v>169</v>
      </c>
      <c r="DST23" s="179" t="s">
        <v>169</v>
      </c>
      <c r="DSU23" s="179" t="s">
        <v>169</v>
      </c>
      <c r="DSV23" s="179" t="s">
        <v>169</v>
      </c>
      <c r="DSW23" s="179" t="s">
        <v>169</v>
      </c>
      <c r="DSX23" s="179" t="s">
        <v>169</v>
      </c>
      <c r="DSY23" s="179" t="s">
        <v>169</v>
      </c>
      <c r="DSZ23" s="179" t="s">
        <v>169</v>
      </c>
      <c r="DTA23" s="179" t="s">
        <v>169</v>
      </c>
      <c r="DTB23" s="179" t="s">
        <v>169</v>
      </c>
      <c r="DTC23" s="179" t="s">
        <v>169</v>
      </c>
      <c r="DTD23" s="179" t="s">
        <v>169</v>
      </c>
      <c r="DTE23" s="179" t="s">
        <v>169</v>
      </c>
      <c r="DTF23" s="179" t="s">
        <v>169</v>
      </c>
      <c r="DTG23" s="179" t="s">
        <v>169</v>
      </c>
      <c r="DTH23" s="179" t="s">
        <v>169</v>
      </c>
      <c r="DTI23" s="179" t="s">
        <v>169</v>
      </c>
      <c r="DTJ23" s="179" t="s">
        <v>169</v>
      </c>
      <c r="DTK23" s="179" t="s">
        <v>169</v>
      </c>
      <c r="DTL23" s="179" t="s">
        <v>169</v>
      </c>
      <c r="DTM23" s="179" t="s">
        <v>169</v>
      </c>
      <c r="DTN23" s="179" t="s">
        <v>169</v>
      </c>
      <c r="DTO23" s="179" t="s">
        <v>169</v>
      </c>
      <c r="DTP23" s="179" t="s">
        <v>169</v>
      </c>
      <c r="DTQ23" s="179" t="s">
        <v>169</v>
      </c>
      <c r="DTR23" s="179" t="s">
        <v>169</v>
      </c>
      <c r="DTS23" s="179" t="s">
        <v>169</v>
      </c>
      <c r="DTT23" s="179" t="s">
        <v>169</v>
      </c>
      <c r="DTU23" s="179" t="s">
        <v>169</v>
      </c>
      <c r="DTV23" s="179" t="s">
        <v>169</v>
      </c>
      <c r="DTW23" s="179" t="s">
        <v>169</v>
      </c>
      <c r="DTX23" s="179" t="s">
        <v>169</v>
      </c>
      <c r="DTY23" s="179" t="s">
        <v>169</v>
      </c>
      <c r="DTZ23" s="179" t="s">
        <v>169</v>
      </c>
      <c r="DUA23" s="179" t="s">
        <v>169</v>
      </c>
      <c r="DUB23" s="179" t="s">
        <v>169</v>
      </c>
      <c r="DUC23" s="179" t="s">
        <v>169</v>
      </c>
      <c r="DUD23" s="179" t="s">
        <v>169</v>
      </c>
      <c r="DUE23" s="179" t="s">
        <v>169</v>
      </c>
      <c r="DUF23" s="179" t="s">
        <v>169</v>
      </c>
      <c r="DUG23" s="179" t="s">
        <v>169</v>
      </c>
      <c r="DUH23" s="179" t="s">
        <v>169</v>
      </c>
      <c r="DUI23" s="179" t="s">
        <v>169</v>
      </c>
      <c r="DUJ23" s="179" t="s">
        <v>169</v>
      </c>
      <c r="DUK23" s="179" t="s">
        <v>169</v>
      </c>
      <c r="DUL23" s="179" t="s">
        <v>169</v>
      </c>
      <c r="DUM23" s="179" t="s">
        <v>169</v>
      </c>
      <c r="DUN23" s="179" t="s">
        <v>169</v>
      </c>
      <c r="DUO23" s="179" t="s">
        <v>169</v>
      </c>
      <c r="DUP23" s="179" t="s">
        <v>169</v>
      </c>
      <c r="DUQ23" s="179" t="s">
        <v>169</v>
      </c>
      <c r="DUR23" s="179" t="s">
        <v>169</v>
      </c>
      <c r="DUS23" s="179" t="s">
        <v>169</v>
      </c>
      <c r="DUT23" s="179" t="s">
        <v>169</v>
      </c>
      <c r="DUU23" s="179" t="s">
        <v>169</v>
      </c>
      <c r="DUV23" s="179" t="s">
        <v>169</v>
      </c>
      <c r="DUW23" s="179" t="s">
        <v>169</v>
      </c>
      <c r="DUX23" s="179" t="s">
        <v>169</v>
      </c>
      <c r="DUY23" s="179" t="s">
        <v>169</v>
      </c>
      <c r="DUZ23" s="179" t="s">
        <v>169</v>
      </c>
      <c r="DVA23" s="179" t="s">
        <v>169</v>
      </c>
      <c r="DVB23" s="179" t="s">
        <v>169</v>
      </c>
      <c r="DVC23" s="179" t="s">
        <v>169</v>
      </c>
      <c r="DVD23" s="179" t="s">
        <v>169</v>
      </c>
      <c r="DVE23" s="179" t="s">
        <v>169</v>
      </c>
      <c r="DVF23" s="179" t="s">
        <v>169</v>
      </c>
      <c r="DVG23" s="179" t="s">
        <v>169</v>
      </c>
      <c r="DVH23" s="179" t="s">
        <v>169</v>
      </c>
      <c r="DVI23" s="179" t="s">
        <v>169</v>
      </c>
      <c r="DVJ23" s="179" t="s">
        <v>169</v>
      </c>
      <c r="DVK23" s="179" t="s">
        <v>169</v>
      </c>
      <c r="DVL23" s="179" t="s">
        <v>169</v>
      </c>
      <c r="DVM23" s="179" t="s">
        <v>169</v>
      </c>
      <c r="DVN23" s="179" t="s">
        <v>169</v>
      </c>
      <c r="DVO23" s="179" t="s">
        <v>169</v>
      </c>
      <c r="DVP23" s="179" t="s">
        <v>169</v>
      </c>
      <c r="DVQ23" s="179" t="s">
        <v>169</v>
      </c>
      <c r="DVR23" s="179" t="s">
        <v>169</v>
      </c>
      <c r="DVS23" s="179" t="s">
        <v>169</v>
      </c>
      <c r="DVT23" s="179" t="s">
        <v>169</v>
      </c>
      <c r="DVU23" s="179" t="s">
        <v>169</v>
      </c>
      <c r="DVV23" s="179" t="s">
        <v>169</v>
      </c>
      <c r="DVW23" s="179" t="s">
        <v>169</v>
      </c>
      <c r="DVX23" s="179" t="s">
        <v>169</v>
      </c>
      <c r="DVY23" s="179" t="s">
        <v>169</v>
      </c>
      <c r="DVZ23" s="179" t="s">
        <v>169</v>
      </c>
      <c r="DWA23" s="179" t="s">
        <v>169</v>
      </c>
      <c r="DWB23" s="179" t="s">
        <v>169</v>
      </c>
      <c r="DWC23" s="179" t="s">
        <v>169</v>
      </c>
      <c r="DWD23" s="179" t="s">
        <v>169</v>
      </c>
      <c r="DWE23" s="179" t="s">
        <v>169</v>
      </c>
      <c r="DWF23" s="179" t="s">
        <v>169</v>
      </c>
      <c r="DWG23" s="179" t="s">
        <v>169</v>
      </c>
      <c r="DWH23" s="179" t="s">
        <v>169</v>
      </c>
      <c r="DWI23" s="179" t="s">
        <v>169</v>
      </c>
      <c r="DWJ23" s="179" t="s">
        <v>169</v>
      </c>
      <c r="DWK23" s="179" t="s">
        <v>169</v>
      </c>
      <c r="DWL23" s="179" t="s">
        <v>169</v>
      </c>
      <c r="DWM23" s="179" t="s">
        <v>169</v>
      </c>
      <c r="DWN23" s="179" t="s">
        <v>169</v>
      </c>
      <c r="DWO23" s="179" t="s">
        <v>169</v>
      </c>
      <c r="DWP23" s="179" t="s">
        <v>169</v>
      </c>
      <c r="DWQ23" s="179" t="s">
        <v>169</v>
      </c>
      <c r="DWR23" s="179" t="s">
        <v>169</v>
      </c>
      <c r="DWS23" s="179" t="s">
        <v>169</v>
      </c>
      <c r="DWT23" s="179" t="s">
        <v>169</v>
      </c>
      <c r="DWU23" s="179" t="s">
        <v>169</v>
      </c>
      <c r="DWV23" s="179" t="s">
        <v>169</v>
      </c>
      <c r="DWW23" s="179" t="s">
        <v>169</v>
      </c>
      <c r="DWX23" s="179" t="s">
        <v>169</v>
      </c>
      <c r="DWY23" s="179" t="s">
        <v>169</v>
      </c>
      <c r="DWZ23" s="179" t="s">
        <v>169</v>
      </c>
      <c r="DXA23" s="179" t="s">
        <v>169</v>
      </c>
      <c r="DXB23" s="179" t="s">
        <v>169</v>
      </c>
      <c r="DXC23" s="179" t="s">
        <v>169</v>
      </c>
      <c r="DXD23" s="179" t="s">
        <v>169</v>
      </c>
      <c r="DXE23" s="179" t="s">
        <v>169</v>
      </c>
      <c r="DXF23" s="179" t="s">
        <v>169</v>
      </c>
      <c r="DXG23" s="179" t="s">
        <v>169</v>
      </c>
      <c r="DXH23" s="179" t="s">
        <v>169</v>
      </c>
      <c r="DXI23" s="179" t="s">
        <v>169</v>
      </c>
      <c r="DXJ23" s="179" t="s">
        <v>169</v>
      </c>
      <c r="DXK23" s="179" t="s">
        <v>169</v>
      </c>
      <c r="DXL23" s="179" t="s">
        <v>169</v>
      </c>
      <c r="DXM23" s="179" t="s">
        <v>169</v>
      </c>
      <c r="DXN23" s="179" t="s">
        <v>169</v>
      </c>
      <c r="DXO23" s="179" t="s">
        <v>169</v>
      </c>
      <c r="DXP23" s="179" t="s">
        <v>169</v>
      </c>
      <c r="DXQ23" s="179" t="s">
        <v>169</v>
      </c>
      <c r="DXR23" s="179" t="s">
        <v>169</v>
      </c>
      <c r="DXS23" s="179" t="s">
        <v>169</v>
      </c>
      <c r="DXT23" s="179" t="s">
        <v>169</v>
      </c>
      <c r="DXU23" s="179" t="s">
        <v>169</v>
      </c>
      <c r="DXV23" s="179" t="s">
        <v>169</v>
      </c>
      <c r="DXW23" s="179" t="s">
        <v>169</v>
      </c>
      <c r="DXX23" s="179" t="s">
        <v>169</v>
      </c>
      <c r="DXY23" s="179" t="s">
        <v>169</v>
      </c>
      <c r="DXZ23" s="179" t="s">
        <v>169</v>
      </c>
      <c r="DYA23" s="179" t="s">
        <v>169</v>
      </c>
      <c r="DYB23" s="179" t="s">
        <v>169</v>
      </c>
      <c r="DYC23" s="179" t="s">
        <v>169</v>
      </c>
      <c r="DYD23" s="179" t="s">
        <v>169</v>
      </c>
      <c r="DYE23" s="179" t="s">
        <v>169</v>
      </c>
      <c r="DYF23" s="179" t="s">
        <v>169</v>
      </c>
      <c r="DYG23" s="179" t="s">
        <v>169</v>
      </c>
      <c r="DYH23" s="179" t="s">
        <v>169</v>
      </c>
      <c r="DYI23" s="179" t="s">
        <v>169</v>
      </c>
      <c r="DYJ23" s="179" t="s">
        <v>169</v>
      </c>
      <c r="DYK23" s="179" t="s">
        <v>169</v>
      </c>
      <c r="DYL23" s="179" t="s">
        <v>169</v>
      </c>
      <c r="DYM23" s="179" t="s">
        <v>169</v>
      </c>
      <c r="DYN23" s="179" t="s">
        <v>169</v>
      </c>
      <c r="DYO23" s="179" t="s">
        <v>169</v>
      </c>
      <c r="DYP23" s="179" t="s">
        <v>169</v>
      </c>
      <c r="DYQ23" s="179" t="s">
        <v>169</v>
      </c>
      <c r="DYR23" s="179" t="s">
        <v>169</v>
      </c>
      <c r="DYS23" s="179" t="s">
        <v>169</v>
      </c>
      <c r="DYT23" s="179" t="s">
        <v>169</v>
      </c>
      <c r="DYU23" s="179" t="s">
        <v>169</v>
      </c>
      <c r="DYV23" s="179" t="s">
        <v>169</v>
      </c>
      <c r="DYW23" s="179" t="s">
        <v>169</v>
      </c>
      <c r="DYX23" s="179" t="s">
        <v>169</v>
      </c>
      <c r="DYY23" s="179" t="s">
        <v>169</v>
      </c>
      <c r="DYZ23" s="179" t="s">
        <v>169</v>
      </c>
      <c r="DZA23" s="179" t="s">
        <v>169</v>
      </c>
      <c r="DZB23" s="179" t="s">
        <v>169</v>
      </c>
      <c r="DZC23" s="179" t="s">
        <v>169</v>
      </c>
      <c r="DZD23" s="179" t="s">
        <v>169</v>
      </c>
      <c r="DZE23" s="179" t="s">
        <v>169</v>
      </c>
      <c r="DZF23" s="179" t="s">
        <v>169</v>
      </c>
      <c r="DZG23" s="179" t="s">
        <v>169</v>
      </c>
      <c r="DZH23" s="179" t="s">
        <v>169</v>
      </c>
      <c r="DZI23" s="179" t="s">
        <v>169</v>
      </c>
      <c r="DZJ23" s="179" t="s">
        <v>169</v>
      </c>
      <c r="DZK23" s="179" t="s">
        <v>169</v>
      </c>
      <c r="DZL23" s="179" t="s">
        <v>169</v>
      </c>
      <c r="DZM23" s="179" t="s">
        <v>169</v>
      </c>
      <c r="DZN23" s="179" t="s">
        <v>169</v>
      </c>
      <c r="DZO23" s="179" t="s">
        <v>169</v>
      </c>
      <c r="DZP23" s="179" t="s">
        <v>169</v>
      </c>
      <c r="DZQ23" s="179" t="s">
        <v>169</v>
      </c>
      <c r="DZR23" s="179" t="s">
        <v>169</v>
      </c>
      <c r="DZS23" s="179" t="s">
        <v>169</v>
      </c>
      <c r="DZT23" s="179" t="s">
        <v>169</v>
      </c>
      <c r="DZU23" s="179" t="s">
        <v>169</v>
      </c>
      <c r="DZV23" s="179" t="s">
        <v>169</v>
      </c>
      <c r="DZW23" s="179" t="s">
        <v>169</v>
      </c>
      <c r="DZX23" s="179" t="s">
        <v>169</v>
      </c>
      <c r="DZY23" s="179" t="s">
        <v>169</v>
      </c>
      <c r="DZZ23" s="179" t="s">
        <v>169</v>
      </c>
      <c r="EAA23" s="179" t="s">
        <v>169</v>
      </c>
      <c r="EAB23" s="179" t="s">
        <v>169</v>
      </c>
      <c r="EAC23" s="179" t="s">
        <v>169</v>
      </c>
      <c r="EAD23" s="179" t="s">
        <v>169</v>
      </c>
      <c r="EAE23" s="179" t="s">
        <v>169</v>
      </c>
      <c r="EAF23" s="179" t="s">
        <v>169</v>
      </c>
      <c r="EAG23" s="179" t="s">
        <v>169</v>
      </c>
      <c r="EAH23" s="179" t="s">
        <v>169</v>
      </c>
      <c r="EAI23" s="179" t="s">
        <v>169</v>
      </c>
      <c r="EAJ23" s="179" t="s">
        <v>169</v>
      </c>
      <c r="EAK23" s="179" t="s">
        <v>169</v>
      </c>
      <c r="EAL23" s="179" t="s">
        <v>169</v>
      </c>
      <c r="EAM23" s="179" t="s">
        <v>169</v>
      </c>
      <c r="EAN23" s="179" t="s">
        <v>169</v>
      </c>
      <c r="EAO23" s="179" t="s">
        <v>169</v>
      </c>
      <c r="EAP23" s="179" t="s">
        <v>169</v>
      </c>
      <c r="EAQ23" s="179" t="s">
        <v>169</v>
      </c>
      <c r="EAR23" s="179" t="s">
        <v>169</v>
      </c>
      <c r="EAS23" s="179" t="s">
        <v>169</v>
      </c>
      <c r="EAT23" s="179" t="s">
        <v>169</v>
      </c>
      <c r="EAU23" s="179" t="s">
        <v>169</v>
      </c>
      <c r="EAV23" s="179" t="s">
        <v>169</v>
      </c>
      <c r="EAW23" s="179" t="s">
        <v>169</v>
      </c>
      <c r="EAX23" s="179" t="s">
        <v>169</v>
      </c>
      <c r="EAY23" s="179" t="s">
        <v>169</v>
      </c>
      <c r="EAZ23" s="179" t="s">
        <v>169</v>
      </c>
      <c r="EBA23" s="179" t="s">
        <v>169</v>
      </c>
      <c r="EBB23" s="179" t="s">
        <v>169</v>
      </c>
      <c r="EBC23" s="179" t="s">
        <v>169</v>
      </c>
      <c r="EBD23" s="179" t="s">
        <v>169</v>
      </c>
      <c r="EBE23" s="179" t="s">
        <v>169</v>
      </c>
      <c r="EBF23" s="179" t="s">
        <v>169</v>
      </c>
      <c r="EBG23" s="179" t="s">
        <v>169</v>
      </c>
      <c r="EBH23" s="179" t="s">
        <v>169</v>
      </c>
      <c r="EBI23" s="179" t="s">
        <v>169</v>
      </c>
      <c r="EBJ23" s="179" t="s">
        <v>169</v>
      </c>
      <c r="EBK23" s="179" t="s">
        <v>169</v>
      </c>
      <c r="EBL23" s="179" t="s">
        <v>169</v>
      </c>
      <c r="EBM23" s="179" t="s">
        <v>169</v>
      </c>
      <c r="EBN23" s="179" t="s">
        <v>169</v>
      </c>
      <c r="EBO23" s="179" t="s">
        <v>169</v>
      </c>
      <c r="EBP23" s="179" t="s">
        <v>169</v>
      </c>
      <c r="EBQ23" s="179" t="s">
        <v>169</v>
      </c>
      <c r="EBR23" s="179" t="s">
        <v>169</v>
      </c>
      <c r="EBS23" s="179" t="s">
        <v>169</v>
      </c>
      <c r="EBT23" s="179" t="s">
        <v>169</v>
      </c>
      <c r="EBU23" s="179" t="s">
        <v>169</v>
      </c>
      <c r="EBV23" s="179" t="s">
        <v>169</v>
      </c>
      <c r="EBW23" s="179" t="s">
        <v>169</v>
      </c>
      <c r="EBX23" s="179" t="s">
        <v>169</v>
      </c>
      <c r="EBY23" s="179" t="s">
        <v>169</v>
      </c>
      <c r="EBZ23" s="179" t="s">
        <v>169</v>
      </c>
      <c r="ECA23" s="179" t="s">
        <v>169</v>
      </c>
      <c r="ECB23" s="179" t="s">
        <v>169</v>
      </c>
      <c r="ECC23" s="179" t="s">
        <v>169</v>
      </c>
      <c r="ECD23" s="179" t="s">
        <v>169</v>
      </c>
      <c r="ECE23" s="179" t="s">
        <v>169</v>
      </c>
      <c r="ECF23" s="179" t="s">
        <v>169</v>
      </c>
      <c r="ECG23" s="179" t="s">
        <v>169</v>
      </c>
      <c r="ECH23" s="179" t="s">
        <v>169</v>
      </c>
      <c r="ECI23" s="179" t="s">
        <v>169</v>
      </c>
      <c r="ECJ23" s="179" t="s">
        <v>169</v>
      </c>
      <c r="ECK23" s="179" t="s">
        <v>169</v>
      </c>
      <c r="ECL23" s="179" t="s">
        <v>169</v>
      </c>
      <c r="ECM23" s="179" t="s">
        <v>169</v>
      </c>
      <c r="ECN23" s="179" t="s">
        <v>169</v>
      </c>
      <c r="ECO23" s="179" t="s">
        <v>169</v>
      </c>
      <c r="ECP23" s="179" t="s">
        <v>169</v>
      </c>
      <c r="ECQ23" s="179" t="s">
        <v>169</v>
      </c>
      <c r="ECR23" s="179" t="s">
        <v>169</v>
      </c>
      <c r="ECS23" s="179" t="s">
        <v>169</v>
      </c>
      <c r="ECT23" s="179" t="s">
        <v>169</v>
      </c>
      <c r="ECU23" s="179" t="s">
        <v>169</v>
      </c>
      <c r="ECV23" s="179" t="s">
        <v>169</v>
      </c>
      <c r="ECW23" s="179" t="s">
        <v>169</v>
      </c>
      <c r="ECX23" s="179" t="s">
        <v>169</v>
      </c>
      <c r="ECY23" s="179" t="s">
        <v>169</v>
      </c>
      <c r="ECZ23" s="179" t="s">
        <v>169</v>
      </c>
      <c r="EDA23" s="179" t="s">
        <v>169</v>
      </c>
      <c r="EDB23" s="179" t="s">
        <v>169</v>
      </c>
      <c r="EDC23" s="179" t="s">
        <v>169</v>
      </c>
      <c r="EDD23" s="179" t="s">
        <v>169</v>
      </c>
      <c r="EDE23" s="179" t="s">
        <v>169</v>
      </c>
      <c r="EDF23" s="179" t="s">
        <v>169</v>
      </c>
      <c r="EDG23" s="179" t="s">
        <v>169</v>
      </c>
      <c r="EDH23" s="179" t="s">
        <v>169</v>
      </c>
      <c r="EDI23" s="179" t="s">
        <v>169</v>
      </c>
      <c r="EDJ23" s="179" t="s">
        <v>169</v>
      </c>
      <c r="EDK23" s="179" t="s">
        <v>169</v>
      </c>
      <c r="EDL23" s="179" t="s">
        <v>169</v>
      </c>
      <c r="EDM23" s="179" t="s">
        <v>169</v>
      </c>
      <c r="EDN23" s="179" t="s">
        <v>169</v>
      </c>
      <c r="EDO23" s="179" t="s">
        <v>169</v>
      </c>
      <c r="EDP23" s="179" t="s">
        <v>169</v>
      </c>
      <c r="EDQ23" s="179" t="s">
        <v>169</v>
      </c>
      <c r="EDR23" s="179" t="s">
        <v>169</v>
      </c>
      <c r="EDS23" s="179" t="s">
        <v>169</v>
      </c>
      <c r="EDT23" s="179" t="s">
        <v>169</v>
      </c>
      <c r="EDU23" s="179" t="s">
        <v>169</v>
      </c>
      <c r="EDV23" s="179" t="s">
        <v>169</v>
      </c>
      <c r="EDW23" s="179" t="s">
        <v>169</v>
      </c>
      <c r="EDX23" s="179" t="s">
        <v>169</v>
      </c>
      <c r="EDY23" s="179" t="s">
        <v>169</v>
      </c>
      <c r="EDZ23" s="179" t="s">
        <v>169</v>
      </c>
      <c r="EEA23" s="179" t="s">
        <v>169</v>
      </c>
      <c r="EEB23" s="179" t="s">
        <v>169</v>
      </c>
      <c r="EEC23" s="179" t="s">
        <v>169</v>
      </c>
      <c r="EED23" s="179" t="s">
        <v>169</v>
      </c>
      <c r="EEE23" s="179" t="s">
        <v>169</v>
      </c>
      <c r="EEF23" s="179" t="s">
        <v>169</v>
      </c>
      <c r="EEG23" s="179" t="s">
        <v>169</v>
      </c>
      <c r="EEH23" s="179" t="s">
        <v>169</v>
      </c>
      <c r="EEI23" s="179" t="s">
        <v>169</v>
      </c>
      <c r="EEJ23" s="179" t="s">
        <v>169</v>
      </c>
      <c r="EEK23" s="179" t="s">
        <v>169</v>
      </c>
      <c r="EEL23" s="179" t="s">
        <v>169</v>
      </c>
      <c r="EEM23" s="179" t="s">
        <v>169</v>
      </c>
      <c r="EEN23" s="179" t="s">
        <v>169</v>
      </c>
      <c r="EEO23" s="179" t="s">
        <v>169</v>
      </c>
      <c r="EEP23" s="179" t="s">
        <v>169</v>
      </c>
      <c r="EEQ23" s="179" t="s">
        <v>169</v>
      </c>
      <c r="EER23" s="179" t="s">
        <v>169</v>
      </c>
      <c r="EES23" s="179" t="s">
        <v>169</v>
      </c>
      <c r="EET23" s="179" t="s">
        <v>169</v>
      </c>
      <c r="EEU23" s="179" t="s">
        <v>169</v>
      </c>
      <c r="EEV23" s="179" t="s">
        <v>169</v>
      </c>
      <c r="EEW23" s="179" t="s">
        <v>169</v>
      </c>
      <c r="EEX23" s="179" t="s">
        <v>169</v>
      </c>
      <c r="EEY23" s="179" t="s">
        <v>169</v>
      </c>
      <c r="EEZ23" s="179" t="s">
        <v>169</v>
      </c>
      <c r="EFA23" s="179" t="s">
        <v>169</v>
      </c>
      <c r="EFB23" s="179" t="s">
        <v>169</v>
      </c>
      <c r="EFC23" s="179" t="s">
        <v>169</v>
      </c>
      <c r="EFD23" s="179" t="s">
        <v>169</v>
      </c>
      <c r="EFE23" s="179" t="s">
        <v>169</v>
      </c>
      <c r="EFF23" s="179" t="s">
        <v>169</v>
      </c>
      <c r="EFG23" s="179" t="s">
        <v>169</v>
      </c>
      <c r="EFH23" s="179" t="s">
        <v>169</v>
      </c>
      <c r="EFI23" s="179" t="s">
        <v>169</v>
      </c>
      <c r="EFJ23" s="179" t="s">
        <v>169</v>
      </c>
      <c r="EFK23" s="179" t="s">
        <v>169</v>
      </c>
      <c r="EFL23" s="179" t="s">
        <v>169</v>
      </c>
      <c r="EFM23" s="179" t="s">
        <v>169</v>
      </c>
      <c r="EFN23" s="179" t="s">
        <v>169</v>
      </c>
      <c r="EFO23" s="179" t="s">
        <v>169</v>
      </c>
      <c r="EFP23" s="179" t="s">
        <v>169</v>
      </c>
      <c r="EFQ23" s="179" t="s">
        <v>169</v>
      </c>
      <c r="EFR23" s="179" t="s">
        <v>169</v>
      </c>
      <c r="EFS23" s="179" t="s">
        <v>169</v>
      </c>
      <c r="EFT23" s="179" t="s">
        <v>169</v>
      </c>
      <c r="EFU23" s="179" t="s">
        <v>169</v>
      </c>
      <c r="EFV23" s="179" t="s">
        <v>169</v>
      </c>
      <c r="EFW23" s="179" t="s">
        <v>169</v>
      </c>
      <c r="EFX23" s="179" t="s">
        <v>169</v>
      </c>
      <c r="EFY23" s="179" t="s">
        <v>169</v>
      </c>
      <c r="EFZ23" s="179" t="s">
        <v>169</v>
      </c>
      <c r="EGA23" s="179" t="s">
        <v>169</v>
      </c>
      <c r="EGB23" s="179" t="s">
        <v>169</v>
      </c>
      <c r="EGC23" s="179" t="s">
        <v>169</v>
      </c>
      <c r="EGD23" s="179" t="s">
        <v>169</v>
      </c>
      <c r="EGE23" s="179" t="s">
        <v>169</v>
      </c>
      <c r="EGF23" s="179" t="s">
        <v>169</v>
      </c>
      <c r="EGG23" s="179" t="s">
        <v>169</v>
      </c>
      <c r="EGH23" s="179" t="s">
        <v>169</v>
      </c>
      <c r="EGI23" s="179" t="s">
        <v>169</v>
      </c>
      <c r="EGJ23" s="179" t="s">
        <v>169</v>
      </c>
      <c r="EGK23" s="179" t="s">
        <v>169</v>
      </c>
      <c r="EGL23" s="179" t="s">
        <v>169</v>
      </c>
      <c r="EGM23" s="179" t="s">
        <v>169</v>
      </c>
      <c r="EGN23" s="179" t="s">
        <v>169</v>
      </c>
      <c r="EGO23" s="179" t="s">
        <v>169</v>
      </c>
      <c r="EGP23" s="179" t="s">
        <v>169</v>
      </c>
      <c r="EGQ23" s="179" t="s">
        <v>169</v>
      </c>
      <c r="EGR23" s="179" t="s">
        <v>169</v>
      </c>
      <c r="EGS23" s="179" t="s">
        <v>169</v>
      </c>
      <c r="EGT23" s="179" t="s">
        <v>169</v>
      </c>
      <c r="EGU23" s="179" t="s">
        <v>169</v>
      </c>
      <c r="EGV23" s="179" t="s">
        <v>169</v>
      </c>
      <c r="EGW23" s="179" t="s">
        <v>169</v>
      </c>
      <c r="EGX23" s="179" t="s">
        <v>169</v>
      </c>
      <c r="EGY23" s="179" t="s">
        <v>169</v>
      </c>
      <c r="EGZ23" s="179" t="s">
        <v>169</v>
      </c>
      <c r="EHA23" s="179" t="s">
        <v>169</v>
      </c>
      <c r="EHB23" s="179" t="s">
        <v>169</v>
      </c>
      <c r="EHC23" s="179" t="s">
        <v>169</v>
      </c>
      <c r="EHD23" s="179" t="s">
        <v>169</v>
      </c>
      <c r="EHE23" s="179" t="s">
        <v>169</v>
      </c>
      <c r="EHF23" s="179" t="s">
        <v>169</v>
      </c>
      <c r="EHG23" s="179" t="s">
        <v>169</v>
      </c>
      <c r="EHH23" s="179" t="s">
        <v>169</v>
      </c>
      <c r="EHI23" s="179" t="s">
        <v>169</v>
      </c>
      <c r="EHJ23" s="179" t="s">
        <v>169</v>
      </c>
      <c r="EHK23" s="179" t="s">
        <v>169</v>
      </c>
      <c r="EHL23" s="179" t="s">
        <v>169</v>
      </c>
      <c r="EHM23" s="179" t="s">
        <v>169</v>
      </c>
      <c r="EHN23" s="179" t="s">
        <v>169</v>
      </c>
      <c r="EHO23" s="179" t="s">
        <v>169</v>
      </c>
      <c r="EHP23" s="179" t="s">
        <v>169</v>
      </c>
      <c r="EHQ23" s="179" t="s">
        <v>169</v>
      </c>
      <c r="EHR23" s="179" t="s">
        <v>169</v>
      </c>
      <c r="EHS23" s="179" t="s">
        <v>169</v>
      </c>
      <c r="EHT23" s="179" t="s">
        <v>169</v>
      </c>
      <c r="EHU23" s="179" t="s">
        <v>169</v>
      </c>
      <c r="EHV23" s="179" t="s">
        <v>169</v>
      </c>
      <c r="EHW23" s="179" t="s">
        <v>169</v>
      </c>
      <c r="EHX23" s="179" t="s">
        <v>169</v>
      </c>
      <c r="EHY23" s="179" t="s">
        <v>169</v>
      </c>
      <c r="EHZ23" s="179" t="s">
        <v>169</v>
      </c>
      <c r="EIA23" s="179" t="s">
        <v>169</v>
      </c>
      <c r="EIB23" s="179" t="s">
        <v>169</v>
      </c>
      <c r="EIC23" s="179" t="s">
        <v>169</v>
      </c>
      <c r="EID23" s="179" t="s">
        <v>169</v>
      </c>
      <c r="EIE23" s="179" t="s">
        <v>169</v>
      </c>
      <c r="EIF23" s="179" t="s">
        <v>169</v>
      </c>
      <c r="EIG23" s="179" t="s">
        <v>169</v>
      </c>
      <c r="EIH23" s="179" t="s">
        <v>169</v>
      </c>
      <c r="EII23" s="179" t="s">
        <v>169</v>
      </c>
      <c r="EIJ23" s="179" t="s">
        <v>169</v>
      </c>
      <c r="EIK23" s="179" t="s">
        <v>169</v>
      </c>
      <c r="EIL23" s="179" t="s">
        <v>169</v>
      </c>
      <c r="EIM23" s="179" t="s">
        <v>169</v>
      </c>
      <c r="EIN23" s="179" t="s">
        <v>169</v>
      </c>
      <c r="EIO23" s="179" t="s">
        <v>169</v>
      </c>
      <c r="EIP23" s="179" t="s">
        <v>169</v>
      </c>
      <c r="EIQ23" s="179" t="s">
        <v>169</v>
      </c>
      <c r="EIR23" s="179" t="s">
        <v>169</v>
      </c>
      <c r="EIS23" s="179" t="s">
        <v>169</v>
      </c>
      <c r="EIT23" s="179" t="s">
        <v>169</v>
      </c>
      <c r="EIU23" s="179" t="s">
        <v>169</v>
      </c>
      <c r="EIV23" s="179" t="s">
        <v>169</v>
      </c>
      <c r="EIW23" s="179" t="s">
        <v>169</v>
      </c>
      <c r="EIX23" s="179" t="s">
        <v>169</v>
      </c>
      <c r="EIY23" s="179" t="s">
        <v>169</v>
      </c>
      <c r="EIZ23" s="179" t="s">
        <v>169</v>
      </c>
      <c r="EJA23" s="179" t="s">
        <v>169</v>
      </c>
      <c r="EJB23" s="179" t="s">
        <v>169</v>
      </c>
      <c r="EJC23" s="179" t="s">
        <v>169</v>
      </c>
      <c r="EJD23" s="179" t="s">
        <v>169</v>
      </c>
      <c r="EJE23" s="179" t="s">
        <v>169</v>
      </c>
      <c r="EJF23" s="179" t="s">
        <v>169</v>
      </c>
      <c r="EJG23" s="179" t="s">
        <v>169</v>
      </c>
      <c r="EJH23" s="179" t="s">
        <v>169</v>
      </c>
      <c r="EJI23" s="179" t="s">
        <v>169</v>
      </c>
      <c r="EJJ23" s="179" t="s">
        <v>169</v>
      </c>
      <c r="EJK23" s="179" t="s">
        <v>169</v>
      </c>
      <c r="EJL23" s="179" t="s">
        <v>169</v>
      </c>
      <c r="EJM23" s="179" t="s">
        <v>169</v>
      </c>
      <c r="EJN23" s="179" t="s">
        <v>169</v>
      </c>
      <c r="EJO23" s="179" t="s">
        <v>169</v>
      </c>
      <c r="EJP23" s="179" t="s">
        <v>169</v>
      </c>
      <c r="EJQ23" s="179" t="s">
        <v>169</v>
      </c>
      <c r="EJR23" s="179" t="s">
        <v>169</v>
      </c>
      <c r="EJS23" s="179" t="s">
        <v>169</v>
      </c>
      <c r="EJT23" s="179" t="s">
        <v>169</v>
      </c>
      <c r="EJU23" s="179" t="s">
        <v>169</v>
      </c>
      <c r="EJV23" s="179" t="s">
        <v>169</v>
      </c>
      <c r="EJW23" s="179" t="s">
        <v>169</v>
      </c>
      <c r="EJX23" s="179" t="s">
        <v>169</v>
      </c>
      <c r="EJY23" s="179" t="s">
        <v>169</v>
      </c>
      <c r="EJZ23" s="179" t="s">
        <v>169</v>
      </c>
      <c r="EKA23" s="179" t="s">
        <v>169</v>
      </c>
      <c r="EKB23" s="179" t="s">
        <v>169</v>
      </c>
      <c r="EKC23" s="179" t="s">
        <v>169</v>
      </c>
      <c r="EKD23" s="179" t="s">
        <v>169</v>
      </c>
      <c r="EKE23" s="179" t="s">
        <v>169</v>
      </c>
      <c r="EKF23" s="179" t="s">
        <v>169</v>
      </c>
      <c r="EKG23" s="179" t="s">
        <v>169</v>
      </c>
      <c r="EKH23" s="179" t="s">
        <v>169</v>
      </c>
      <c r="EKI23" s="179" t="s">
        <v>169</v>
      </c>
      <c r="EKJ23" s="179" t="s">
        <v>169</v>
      </c>
      <c r="EKK23" s="179" t="s">
        <v>169</v>
      </c>
      <c r="EKL23" s="179" t="s">
        <v>169</v>
      </c>
      <c r="EKM23" s="179" t="s">
        <v>169</v>
      </c>
      <c r="EKN23" s="179" t="s">
        <v>169</v>
      </c>
      <c r="EKO23" s="179" t="s">
        <v>169</v>
      </c>
      <c r="EKP23" s="179" t="s">
        <v>169</v>
      </c>
      <c r="EKQ23" s="179" t="s">
        <v>169</v>
      </c>
      <c r="EKR23" s="179" t="s">
        <v>169</v>
      </c>
      <c r="EKS23" s="179" t="s">
        <v>169</v>
      </c>
      <c r="EKT23" s="179" t="s">
        <v>169</v>
      </c>
      <c r="EKU23" s="179" t="s">
        <v>169</v>
      </c>
      <c r="EKV23" s="179" t="s">
        <v>169</v>
      </c>
      <c r="EKW23" s="179" t="s">
        <v>169</v>
      </c>
      <c r="EKX23" s="179" t="s">
        <v>169</v>
      </c>
      <c r="EKY23" s="179" t="s">
        <v>169</v>
      </c>
      <c r="EKZ23" s="179" t="s">
        <v>169</v>
      </c>
      <c r="ELA23" s="179" t="s">
        <v>169</v>
      </c>
      <c r="ELB23" s="179" t="s">
        <v>169</v>
      </c>
      <c r="ELC23" s="179" t="s">
        <v>169</v>
      </c>
      <c r="ELD23" s="179" t="s">
        <v>169</v>
      </c>
      <c r="ELE23" s="179" t="s">
        <v>169</v>
      </c>
      <c r="ELF23" s="179" t="s">
        <v>169</v>
      </c>
      <c r="ELG23" s="179" t="s">
        <v>169</v>
      </c>
      <c r="ELH23" s="179" t="s">
        <v>169</v>
      </c>
      <c r="ELI23" s="179" t="s">
        <v>169</v>
      </c>
      <c r="ELJ23" s="179" t="s">
        <v>169</v>
      </c>
      <c r="ELK23" s="179" t="s">
        <v>169</v>
      </c>
      <c r="ELL23" s="179" t="s">
        <v>169</v>
      </c>
      <c r="ELM23" s="179" t="s">
        <v>169</v>
      </c>
      <c r="ELN23" s="179" t="s">
        <v>169</v>
      </c>
      <c r="ELO23" s="179" t="s">
        <v>169</v>
      </c>
      <c r="ELP23" s="179" t="s">
        <v>169</v>
      </c>
      <c r="ELQ23" s="179" t="s">
        <v>169</v>
      </c>
      <c r="ELR23" s="179" t="s">
        <v>169</v>
      </c>
      <c r="ELS23" s="179" t="s">
        <v>169</v>
      </c>
      <c r="ELT23" s="179" t="s">
        <v>169</v>
      </c>
      <c r="ELU23" s="179" t="s">
        <v>169</v>
      </c>
      <c r="ELV23" s="179" t="s">
        <v>169</v>
      </c>
      <c r="ELW23" s="179" t="s">
        <v>169</v>
      </c>
      <c r="ELX23" s="179" t="s">
        <v>169</v>
      </c>
      <c r="ELY23" s="179" t="s">
        <v>169</v>
      </c>
      <c r="ELZ23" s="179" t="s">
        <v>169</v>
      </c>
      <c r="EMA23" s="179" t="s">
        <v>169</v>
      </c>
      <c r="EMB23" s="179" t="s">
        <v>169</v>
      </c>
      <c r="EMC23" s="179" t="s">
        <v>169</v>
      </c>
      <c r="EMD23" s="179" t="s">
        <v>169</v>
      </c>
      <c r="EME23" s="179" t="s">
        <v>169</v>
      </c>
      <c r="EMF23" s="179" t="s">
        <v>169</v>
      </c>
      <c r="EMG23" s="179" t="s">
        <v>169</v>
      </c>
      <c r="EMH23" s="179" t="s">
        <v>169</v>
      </c>
      <c r="EMI23" s="179" t="s">
        <v>169</v>
      </c>
      <c r="EMJ23" s="179" t="s">
        <v>169</v>
      </c>
      <c r="EMK23" s="179" t="s">
        <v>169</v>
      </c>
      <c r="EML23" s="179" t="s">
        <v>169</v>
      </c>
      <c r="EMM23" s="179" t="s">
        <v>169</v>
      </c>
      <c r="EMN23" s="179" t="s">
        <v>169</v>
      </c>
      <c r="EMO23" s="179" t="s">
        <v>169</v>
      </c>
      <c r="EMP23" s="179" t="s">
        <v>169</v>
      </c>
      <c r="EMQ23" s="179" t="s">
        <v>169</v>
      </c>
      <c r="EMR23" s="179" t="s">
        <v>169</v>
      </c>
      <c r="EMS23" s="179" t="s">
        <v>169</v>
      </c>
      <c r="EMT23" s="179" t="s">
        <v>169</v>
      </c>
      <c r="EMU23" s="179" t="s">
        <v>169</v>
      </c>
      <c r="EMV23" s="179" t="s">
        <v>169</v>
      </c>
      <c r="EMW23" s="179" t="s">
        <v>169</v>
      </c>
      <c r="EMX23" s="179" t="s">
        <v>169</v>
      </c>
      <c r="EMY23" s="179" t="s">
        <v>169</v>
      </c>
      <c r="EMZ23" s="179" t="s">
        <v>169</v>
      </c>
      <c r="ENA23" s="179" t="s">
        <v>169</v>
      </c>
      <c r="ENB23" s="179" t="s">
        <v>169</v>
      </c>
      <c r="ENC23" s="179" t="s">
        <v>169</v>
      </c>
      <c r="END23" s="179" t="s">
        <v>169</v>
      </c>
      <c r="ENE23" s="179" t="s">
        <v>169</v>
      </c>
      <c r="ENF23" s="179" t="s">
        <v>169</v>
      </c>
      <c r="ENG23" s="179" t="s">
        <v>169</v>
      </c>
      <c r="ENH23" s="179" t="s">
        <v>169</v>
      </c>
      <c r="ENI23" s="179" t="s">
        <v>169</v>
      </c>
      <c r="ENJ23" s="179" t="s">
        <v>169</v>
      </c>
      <c r="ENK23" s="179" t="s">
        <v>169</v>
      </c>
      <c r="ENL23" s="179" t="s">
        <v>169</v>
      </c>
      <c r="ENM23" s="179" t="s">
        <v>169</v>
      </c>
      <c r="ENN23" s="179" t="s">
        <v>169</v>
      </c>
      <c r="ENO23" s="179" t="s">
        <v>169</v>
      </c>
      <c r="ENP23" s="179" t="s">
        <v>169</v>
      </c>
      <c r="ENQ23" s="179" t="s">
        <v>169</v>
      </c>
      <c r="ENR23" s="179" t="s">
        <v>169</v>
      </c>
      <c r="ENS23" s="179" t="s">
        <v>169</v>
      </c>
      <c r="ENT23" s="179" t="s">
        <v>169</v>
      </c>
      <c r="ENU23" s="179" t="s">
        <v>169</v>
      </c>
      <c r="ENV23" s="179" t="s">
        <v>169</v>
      </c>
      <c r="ENW23" s="179" t="s">
        <v>169</v>
      </c>
      <c r="ENX23" s="179" t="s">
        <v>169</v>
      </c>
      <c r="ENY23" s="179" t="s">
        <v>169</v>
      </c>
      <c r="ENZ23" s="179" t="s">
        <v>169</v>
      </c>
      <c r="EOA23" s="179" t="s">
        <v>169</v>
      </c>
      <c r="EOB23" s="179" t="s">
        <v>169</v>
      </c>
      <c r="EOC23" s="179" t="s">
        <v>169</v>
      </c>
      <c r="EOD23" s="179" t="s">
        <v>169</v>
      </c>
      <c r="EOE23" s="179" t="s">
        <v>169</v>
      </c>
      <c r="EOF23" s="179" t="s">
        <v>169</v>
      </c>
      <c r="EOG23" s="179" t="s">
        <v>169</v>
      </c>
      <c r="EOH23" s="179" t="s">
        <v>169</v>
      </c>
      <c r="EOI23" s="179" t="s">
        <v>169</v>
      </c>
      <c r="EOJ23" s="179" t="s">
        <v>169</v>
      </c>
      <c r="EOK23" s="179" t="s">
        <v>169</v>
      </c>
      <c r="EOL23" s="179" t="s">
        <v>169</v>
      </c>
      <c r="EOM23" s="179" t="s">
        <v>169</v>
      </c>
      <c r="EON23" s="179" t="s">
        <v>169</v>
      </c>
      <c r="EOO23" s="179" t="s">
        <v>169</v>
      </c>
      <c r="EOP23" s="179" t="s">
        <v>169</v>
      </c>
      <c r="EOQ23" s="179" t="s">
        <v>169</v>
      </c>
      <c r="EOR23" s="179" t="s">
        <v>169</v>
      </c>
      <c r="EOS23" s="179" t="s">
        <v>169</v>
      </c>
      <c r="EOT23" s="179" t="s">
        <v>169</v>
      </c>
      <c r="EOU23" s="179" t="s">
        <v>169</v>
      </c>
      <c r="EOV23" s="179" t="s">
        <v>169</v>
      </c>
      <c r="EOW23" s="179" t="s">
        <v>169</v>
      </c>
      <c r="EOX23" s="179" t="s">
        <v>169</v>
      </c>
      <c r="EOY23" s="179" t="s">
        <v>169</v>
      </c>
      <c r="EOZ23" s="179" t="s">
        <v>169</v>
      </c>
      <c r="EPA23" s="179" t="s">
        <v>169</v>
      </c>
      <c r="EPB23" s="179" t="s">
        <v>169</v>
      </c>
      <c r="EPC23" s="179" t="s">
        <v>169</v>
      </c>
      <c r="EPD23" s="179" t="s">
        <v>169</v>
      </c>
      <c r="EPE23" s="179" t="s">
        <v>169</v>
      </c>
      <c r="EPF23" s="179" t="s">
        <v>169</v>
      </c>
      <c r="EPG23" s="179" t="s">
        <v>169</v>
      </c>
      <c r="EPH23" s="179" t="s">
        <v>169</v>
      </c>
      <c r="EPI23" s="179" t="s">
        <v>169</v>
      </c>
      <c r="EPJ23" s="179" t="s">
        <v>169</v>
      </c>
      <c r="EPK23" s="179" t="s">
        <v>169</v>
      </c>
      <c r="EPL23" s="179" t="s">
        <v>169</v>
      </c>
      <c r="EPM23" s="179" t="s">
        <v>169</v>
      </c>
      <c r="EPN23" s="179" t="s">
        <v>169</v>
      </c>
      <c r="EPO23" s="179" t="s">
        <v>169</v>
      </c>
      <c r="EPP23" s="179" t="s">
        <v>169</v>
      </c>
      <c r="EPQ23" s="179" t="s">
        <v>169</v>
      </c>
      <c r="EPR23" s="179" t="s">
        <v>169</v>
      </c>
      <c r="EPS23" s="179" t="s">
        <v>169</v>
      </c>
      <c r="EPT23" s="179" t="s">
        <v>169</v>
      </c>
      <c r="EPU23" s="179" t="s">
        <v>169</v>
      </c>
      <c r="EPV23" s="179" t="s">
        <v>169</v>
      </c>
      <c r="EPW23" s="179" t="s">
        <v>169</v>
      </c>
      <c r="EPX23" s="179" t="s">
        <v>169</v>
      </c>
      <c r="EPY23" s="179" t="s">
        <v>169</v>
      </c>
      <c r="EPZ23" s="179" t="s">
        <v>169</v>
      </c>
      <c r="EQA23" s="179" t="s">
        <v>169</v>
      </c>
      <c r="EQB23" s="179" t="s">
        <v>169</v>
      </c>
      <c r="EQC23" s="179" t="s">
        <v>169</v>
      </c>
      <c r="EQD23" s="179" t="s">
        <v>169</v>
      </c>
      <c r="EQE23" s="179" t="s">
        <v>169</v>
      </c>
      <c r="EQF23" s="179" t="s">
        <v>169</v>
      </c>
      <c r="EQG23" s="179" t="s">
        <v>169</v>
      </c>
      <c r="EQH23" s="179" t="s">
        <v>169</v>
      </c>
      <c r="EQI23" s="179" t="s">
        <v>169</v>
      </c>
      <c r="EQJ23" s="179" t="s">
        <v>169</v>
      </c>
      <c r="EQK23" s="179" t="s">
        <v>169</v>
      </c>
      <c r="EQL23" s="179" t="s">
        <v>169</v>
      </c>
      <c r="EQM23" s="179" t="s">
        <v>169</v>
      </c>
      <c r="EQN23" s="179" t="s">
        <v>169</v>
      </c>
      <c r="EQO23" s="179" t="s">
        <v>169</v>
      </c>
      <c r="EQP23" s="179" t="s">
        <v>169</v>
      </c>
      <c r="EQQ23" s="179" t="s">
        <v>169</v>
      </c>
      <c r="EQR23" s="179" t="s">
        <v>169</v>
      </c>
      <c r="EQS23" s="179" t="s">
        <v>169</v>
      </c>
      <c r="EQT23" s="179" t="s">
        <v>169</v>
      </c>
      <c r="EQU23" s="179" t="s">
        <v>169</v>
      </c>
      <c r="EQV23" s="179" t="s">
        <v>169</v>
      </c>
      <c r="EQW23" s="179" t="s">
        <v>169</v>
      </c>
      <c r="EQX23" s="179" t="s">
        <v>169</v>
      </c>
      <c r="EQY23" s="179" t="s">
        <v>169</v>
      </c>
      <c r="EQZ23" s="179" t="s">
        <v>169</v>
      </c>
      <c r="ERA23" s="179" t="s">
        <v>169</v>
      </c>
      <c r="ERB23" s="179" t="s">
        <v>169</v>
      </c>
      <c r="ERC23" s="179" t="s">
        <v>169</v>
      </c>
      <c r="ERD23" s="179" t="s">
        <v>169</v>
      </c>
      <c r="ERE23" s="179" t="s">
        <v>169</v>
      </c>
      <c r="ERF23" s="179" t="s">
        <v>169</v>
      </c>
      <c r="ERG23" s="179" t="s">
        <v>169</v>
      </c>
      <c r="ERH23" s="179" t="s">
        <v>169</v>
      </c>
      <c r="ERI23" s="179" t="s">
        <v>169</v>
      </c>
      <c r="ERJ23" s="179" t="s">
        <v>169</v>
      </c>
      <c r="ERK23" s="179" t="s">
        <v>169</v>
      </c>
      <c r="ERL23" s="179" t="s">
        <v>169</v>
      </c>
      <c r="ERM23" s="179" t="s">
        <v>169</v>
      </c>
      <c r="ERN23" s="179" t="s">
        <v>169</v>
      </c>
      <c r="ERO23" s="179" t="s">
        <v>169</v>
      </c>
      <c r="ERP23" s="179" t="s">
        <v>169</v>
      </c>
      <c r="ERQ23" s="179" t="s">
        <v>169</v>
      </c>
      <c r="ERR23" s="179" t="s">
        <v>169</v>
      </c>
      <c r="ERS23" s="179" t="s">
        <v>169</v>
      </c>
      <c r="ERT23" s="179" t="s">
        <v>169</v>
      </c>
      <c r="ERU23" s="179" t="s">
        <v>169</v>
      </c>
      <c r="ERV23" s="179" t="s">
        <v>169</v>
      </c>
      <c r="ERW23" s="179" t="s">
        <v>169</v>
      </c>
      <c r="ERX23" s="179" t="s">
        <v>169</v>
      </c>
      <c r="ERY23" s="179" t="s">
        <v>169</v>
      </c>
      <c r="ERZ23" s="179" t="s">
        <v>169</v>
      </c>
      <c r="ESA23" s="179" t="s">
        <v>169</v>
      </c>
      <c r="ESB23" s="179" t="s">
        <v>169</v>
      </c>
      <c r="ESC23" s="179" t="s">
        <v>169</v>
      </c>
      <c r="ESD23" s="179" t="s">
        <v>169</v>
      </c>
      <c r="ESE23" s="179" t="s">
        <v>169</v>
      </c>
      <c r="ESF23" s="179" t="s">
        <v>169</v>
      </c>
      <c r="ESG23" s="179" t="s">
        <v>169</v>
      </c>
      <c r="ESH23" s="179" t="s">
        <v>169</v>
      </c>
      <c r="ESI23" s="179" t="s">
        <v>169</v>
      </c>
      <c r="ESJ23" s="179" t="s">
        <v>169</v>
      </c>
      <c r="ESK23" s="179" t="s">
        <v>169</v>
      </c>
      <c r="ESL23" s="179" t="s">
        <v>169</v>
      </c>
      <c r="ESM23" s="179" t="s">
        <v>169</v>
      </c>
      <c r="ESN23" s="179" t="s">
        <v>169</v>
      </c>
      <c r="ESO23" s="179" t="s">
        <v>169</v>
      </c>
      <c r="ESP23" s="179" t="s">
        <v>169</v>
      </c>
      <c r="ESQ23" s="179" t="s">
        <v>169</v>
      </c>
      <c r="ESR23" s="179" t="s">
        <v>169</v>
      </c>
      <c r="ESS23" s="179" t="s">
        <v>169</v>
      </c>
      <c r="EST23" s="179" t="s">
        <v>169</v>
      </c>
      <c r="ESU23" s="179" t="s">
        <v>169</v>
      </c>
      <c r="ESV23" s="179" t="s">
        <v>169</v>
      </c>
      <c r="ESW23" s="179" t="s">
        <v>169</v>
      </c>
      <c r="ESX23" s="179" t="s">
        <v>169</v>
      </c>
      <c r="ESY23" s="179" t="s">
        <v>169</v>
      </c>
      <c r="ESZ23" s="179" t="s">
        <v>169</v>
      </c>
      <c r="ETA23" s="179" t="s">
        <v>169</v>
      </c>
      <c r="ETB23" s="179" t="s">
        <v>169</v>
      </c>
      <c r="ETC23" s="179" t="s">
        <v>169</v>
      </c>
      <c r="ETD23" s="179" t="s">
        <v>169</v>
      </c>
      <c r="ETE23" s="179" t="s">
        <v>169</v>
      </c>
      <c r="ETF23" s="179" t="s">
        <v>169</v>
      </c>
      <c r="ETG23" s="179" t="s">
        <v>169</v>
      </c>
      <c r="ETH23" s="179" t="s">
        <v>169</v>
      </c>
      <c r="ETI23" s="179" t="s">
        <v>169</v>
      </c>
      <c r="ETJ23" s="179" t="s">
        <v>169</v>
      </c>
      <c r="ETK23" s="179" t="s">
        <v>169</v>
      </c>
      <c r="ETL23" s="179" t="s">
        <v>169</v>
      </c>
      <c r="ETM23" s="179" t="s">
        <v>169</v>
      </c>
      <c r="ETN23" s="179" t="s">
        <v>169</v>
      </c>
      <c r="ETO23" s="179" t="s">
        <v>169</v>
      </c>
      <c r="ETP23" s="179" t="s">
        <v>169</v>
      </c>
      <c r="ETQ23" s="179" t="s">
        <v>169</v>
      </c>
      <c r="ETR23" s="179" t="s">
        <v>169</v>
      </c>
      <c r="ETS23" s="179" t="s">
        <v>169</v>
      </c>
      <c r="ETT23" s="179" t="s">
        <v>169</v>
      </c>
      <c r="ETU23" s="179" t="s">
        <v>169</v>
      </c>
      <c r="ETV23" s="179" t="s">
        <v>169</v>
      </c>
      <c r="ETW23" s="179" t="s">
        <v>169</v>
      </c>
      <c r="ETX23" s="179" t="s">
        <v>169</v>
      </c>
      <c r="ETY23" s="179" t="s">
        <v>169</v>
      </c>
      <c r="ETZ23" s="179" t="s">
        <v>169</v>
      </c>
      <c r="EUA23" s="179" t="s">
        <v>169</v>
      </c>
      <c r="EUB23" s="179" t="s">
        <v>169</v>
      </c>
      <c r="EUC23" s="179" t="s">
        <v>169</v>
      </c>
      <c r="EUD23" s="179" t="s">
        <v>169</v>
      </c>
      <c r="EUE23" s="179" t="s">
        <v>169</v>
      </c>
      <c r="EUF23" s="179" t="s">
        <v>169</v>
      </c>
      <c r="EUG23" s="179" t="s">
        <v>169</v>
      </c>
      <c r="EUH23" s="179" t="s">
        <v>169</v>
      </c>
      <c r="EUI23" s="179" t="s">
        <v>169</v>
      </c>
      <c r="EUJ23" s="179" t="s">
        <v>169</v>
      </c>
      <c r="EUK23" s="179" t="s">
        <v>169</v>
      </c>
      <c r="EUL23" s="179" t="s">
        <v>169</v>
      </c>
      <c r="EUM23" s="179" t="s">
        <v>169</v>
      </c>
      <c r="EUN23" s="179" t="s">
        <v>169</v>
      </c>
      <c r="EUO23" s="179" t="s">
        <v>169</v>
      </c>
      <c r="EUP23" s="179" t="s">
        <v>169</v>
      </c>
      <c r="EUQ23" s="179" t="s">
        <v>169</v>
      </c>
      <c r="EUR23" s="179" t="s">
        <v>169</v>
      </c>
      <c r="EUS23" s="179" t="s">
        <v>169</v>
      </c>
      <c r="EUT23" s="179" t="s">
        <v>169</v>
      </c>
      <c r="EUU23" s="179" t="s">
        <v>169</v>
      </c>
      <c r="EUV23" s="179" t="s">
        <v>169</v>
      </c>
      <c r="EUW23" s="179" t="s">
        <v>169</v>
      </c>
      <c r="EUX23" s="179" t="s">
        <v>169</v>
      </c>
      <c r="EUY23" s="179" t="s">
        <v>169</v>
      </c>
      <c r="EUZ23" s="179" t="s">
        <v>169</v>
      </c>
      <c r="EVA23" s="179" t="s">
        <v>169</v>
      </c>
      <c r="EVB23" s="179" t="s">
        <v>169</v>
      </c>
      <c r="EVC23" s="179" t="s">
        <v>169</v>
      </c>
      <c r="EVD23" s="179" t="s">
        <v>169</v>
      </c>
      <c r="EVE23" s="179" t="s">
        <v>169</v>
      </c>
      <c r="EVF23" s="179" t="s">
        <v>169</v>
      </c>
      <c r="EVG23" s="179" t="s">
        <v>169</v>
      </c>
      <c r="EVH23" s="179" t="s">
        <v>169</v>
      </c>
      <c r="EVI23" s="179" t="s">
        <v>169</v>
      </c>
      <c r="EVJ23" s="179" t="s">
        <v>169</v>
      </c>
      <c r="EVK23" s="179" t="s">
        <v>169</v>
      </c>
      <c r="EVL23" s="179" t="s">
        <v>169</v>
      </c>
      <c r="EVM23" s="179" t="s">
        <v>169</v>
      </c>
      <c r="EVN23" s="179" t="s">
        <v>169</v>
      </c>
      <c r="EVO23" s="179" t="s">
        <v>169</v>
      </c>
      <c r="EVP23" s="179" t="s">
        <v>169</v>
      </c>
      <c r="EVQ23" s="179" t="s">
        <v>169</v>
      </c>
      <c r="EVR23" s="179" t="s">
        <v>169</v>
      </c>
      <c r="EVS23" s="179" t="s">
        <v>169</v>
      </c>
      <c r="EVT23" s="179" t="s">
        <v>169</v>
      </c>
      <c r="EVU23" s="179" t="s">
        <v>169</v>
      </c>
      <c r="EVV23" s="179" t="s">
        <v>169</v>
      </c>
      <c r="EVW23" s="179" t="s">
        <v>169</v>
      </c>
      <c r="EVX23" s="179" t="s">
        <v>169</v>
      </c>
      <c r="EVY23" s="179" t="s">
        <v>169</v>
      </c>
      <c r="EVZ23" s="179" t="s">
        <v>169</v>
      </c>
      <c r="EWA23" s="179" t="s">
        <v>169</v>
      </c>
      <c r="EWB23" s="179" t="s">
        <v>169</v>
      </c>
      <c r="EWC23" s="179" t="s">
        <v>169</v>
      </c>
      <c r="EWD23" s="179" t="s">
        <v>169</v>
      </c>
      <c r="EWE23" s="179" t="s">
        <v>169</v>
      </c>
      <c r="EWF23" s="179" t="s">
        <v>169</v>
      </c>
      <c r="EWG23" s="179" t="s">
        <v>169</v>
      </c>
      <c r="EWH23" s="179" t="s">
        <v>169</v>
      </c>
      <c r="EWI23" s="179" t="s">
        <v>169</v>
      </c>
      <c r="EWJ23" s="179" t="s">
        <v>169</v>
      </c>
      <c r="EWK23" s="179" t="s">
        <v>169</v>
      </c>
      <c r="EWL23" s="179" t="s">
        <v>169</v>
      </c>
      <c r="EWM23" s="179" t="s">
        <v>169</v>
      </c>
      <c r="EWN23" s="179" t="s">
        <v>169</v>
      </c>
      <c r="EWO23" s="179" t="s">
        <v>169</v>
      </c>
      <c r="EWP23" s="179" t="s">
        <v>169</v>
      </c>
      <c r="EWQ23" s="179" t="s">
        <v>169</v>
      </c>
      <c r="EWR23" s="179" t="s">
        <v>169</v>
      </c>
      <c r="EWS23" s="179" t="s">
        <v>169</v>
      </c>
      <c r="EWT23" s="179" t="s">
        <v>169</v>
      </c>
      <c r="EWU23" s="179" t="s">
        <v>169</v>
      </c>
      <c r="EWV23" s="179" t="s">
        <v>169</v>
      </c>
      <c r="EWW23" s="179" t="s">
        <v>169</v>
      </c>
      <c r="EWX23" s="179" t="s">
        <v>169</v>
      </c>
      <c r="EWY23" s="179" t="s">
        <v>169</v>
      </c>
      <c r="EWZ23" s="179" t="s">
        <v>169</v>
      </c>
      <c r="EXA23" s="179" t="s">
        <v>169</v>
      </c>
      <c r="EXB23" s="179" t="s">
        <v>169</v>
      </c>
      <c r="EXC23" s="179" t="s">
        <v>169</v>
      </c>
      <c r="EXD23" s="179" t="s">
        <v>169</v>
      </c>
      <c r="EXE23" s="179" t="s">
        <v>169</v>
      </c>
      <c r="EXF23" s="179" t="s">
        <v>169</v>
      </c>
      <c r="EXG23" s="179" t="s">
        <v>169</v>
      </c>
      <c r="EXH23" s="179" t="s">
        <v>169</v>
      </c>
      <c r="EXI23" s="179" t="s">
        <v>169</v>
      </c>
      <c r="EXJ23" s="179" t="s">
        <v>169</v>
      </c>
      <c r="EXK23" s="179" t="s">
        <v>169</v>
      </c>
      <c r="EXL23" s="179" t="s">
        <v>169</v>
      </c>
      <c r="EXM23" s="179" t="s">
        <v>169</v>
      </c>
      <c r="EXN23" s="179" t="s">
        <v>169</v>
      </c>
      <c r="EXO23" s="179" t="s">
        <v>169</v>
      </c>
      <c r="EXP23" s="179" t="s">
        <v>169</v>
      </c>
      <c r="EXQ23" s="179" t="s">
        <v>169</v>
      </c>
      <c r="EXR23" s="179" t="s">
        <v>169</v>
      </c>
      <c r="EXS23" s="179" t="s">
        <v>169</v>
      </c>
      <c r="EXT23" s="179" t="s">
        <v>169</v>
      </c>
      <c r="EXU23" s="179" t="s">
        <v>169</v>
      </c>
      <c r="EXV23" s="179" t="s">
        <v>169</v>
      </c>
      <c r="EXW23" s="179" t="s">
        <v>169</v>
      </c>
      <c r="EXX23" s="179" t="s">
        <v>169</v>
      </c>
      <c r="EXY23" s="179" t="s">
        <v>169</v>
      </c>
      <c r="EXZ23" s="179" t="s">
        <v>169</v>
      </c>
      <c r="EYA23" s="179" t="s">
        <v>169</v>
      </c>
      <c r="EYB23" s="179" t="s">
        <v>169</v>
      </c>
      <c r="EYC23" s="179" t="s">
        <v>169</v>
      </c>
      <c r="EYD23" s="179" t="s">
        <v>169</v>
      </c>
      <c r="EYE23" s="179" t="s">
        <v>169</v>
      </c>
      <c r="EYF23" s="179" t="s">
        <v>169</v>
      </c>
      <c r="EYG23" s="179" t="s">
        <v>169</v>
      </c>
      <c r="EYH23" s="179" t="s">
        <v>169</v>
      </c>
      <c r="EYI23" s="179" t="s">
        <v>169</v>
      </c>
      <c r="EYJ23" s="179" t="s">
        <v>169</v>
      </c>
      <c r="EYK23" s="179" t="s">
        <v>169</v>
      </c>
      <c r="EYL23" s="179" t="s">
        <v>169</v>
      </c>
      <c r="EYM23" s="179" t="s">
        <v>169</v>
      </c>
      <c r="EYN23" s="179" t="s">
        <v>169</v>
      </c>
      <c r="EYO23" s="179" t="s">
        <v>169</v>
      </c>
      <c r="EYP23" s="179" t="s">
        <v>169</v>
      </c>
      <c r="EYQ23" s="179" t="s">
        <v>169</v>
      </c>
      <c r="EYR23" s="179" t="s">
        <v>169</v>
      </c>
      <c r="EYS23" s="179" t="s">
        <v>169</v>
      </c>
      <c r="EYT23" s="179" t="s">
        <v>169</v>
      </c>
      <c r="EYU23" s="179" t="s">
        <v>169</v>
      </c>
      <c r="EYV23" s="179" t="s">
        <v>169</v>
      </c>
      <c r="EYW23" s="179" t="s">
        <v>169</v>
      </c>
      <c r="EYX23" s="179" t="s">
        <v>169</v>
      </c>
      <c r="EYY23" s="179" t="s">
        <v>169</v>
      </c>
      <c r="EYZ23" s="179" t="s">
        <v>169</v>
      </c>
      <c r="EZA23" s="179" t="s">
        <v>169</v>
      </c>
      <c r="EZB23" s="179" t="s">
        <v>169</v>
      </c>
      <c r="EZC23" s="179" t="s">
        <v>169</v>
      </c>
      <c r="EZD23" s="179" t="s">
        <v>169</v>
      </c>
      <c r="EZE23" s="179" t="s">
        <v>169</v>
      </c>
      <c r="EZF23" s="179" t="s">
        <v>169</v>
      </c>
      <c r="EZG23" s="179" t="s">
        <v>169</v>
      </c>
      <c r="EZH23" s="179" t="s">
        <v>169</v>
      </c>
      <c r="EZI23" s="179" t="s">
        <v>169</v>
      </c>
      <c r="EZJ23" s="179" t="s">
        <v>169</v>
      </c>
      <c r="EZK23" s="179" t="s">
        <v>169</v>
      </c>
      <c r="EZL23" s="179" t="s">
        <v>169</v>
      </c>
      <c r="EZM23" s="179" t="s">
        <v>169</v>
      </c>
      <c r="EZN23" s="179" t="s">
        <v>169</v>
      </c>
      <c r="EZO23" s="179" t="s">
        <v>169</v>
      </c>
      <c r="EZP23" s="179" t="s">
        <v>169</v>
      </c>
      <c r="EZQ23" s="179" t="s">
        <v>169</v>
      </c>
      <c r="EZR23" s="179" t="s">
        <v>169</v>
      </c>
      <c r="EZS23" s="179" t="s">
        <v>169</v>
      </c>
      <c r="EZT23" s="179" t="s">
        <v>169</v>
      </c>
      <c r="EZU23" s="179" t="s">
        <v>169</v>
      </c>
      <c r="EZV23" s="179" t="s">
        <v>169</v>
      </c>
      <c r="EZW23" s="179" t="s">
        <v>169</v>
      </c>
      <c r="EZX23" s="179" t="s">
        <v>169</v>
      </c>
      <c r="EZY23" s="179" t="s">
        <v>169</v>
      </c>
      <c r="EZZ23" s="179" t="s">
        <v>169</v>
      </c>
      <c r="FAA23" s="179" t="s">
        <v>169</v>
      </c>
      <c r="FAB23" s="179" t="s">
        <v>169</v>
      </c>
      <c r="FAC23" s="179" t="s">
        <v>169</v>
      </c>
      <c r="FAD23" s="179" t="s">
        <v>169</v>
      </c>
      <c r="FAE23" s="179" t="s">
        <v>169</v>
      </c>
      <c r="FAF23" s="179" t="s">
        <v>169</v>
      </c>
      <c r="FAG23" s="179" t="s">
        <v>169</v>
      </c>
      <c r="FAH23" s="179" t="s">
        <v>169</v>
      </c>
      <c r="FAI23" s="179" t="s">
        <v>169</v>
      </c>
      <c r="FAJ23" s="179" t="s">
        <v>169</v>
      </c>
      <c r="FAK23" s="179" t="s">
        <v>169</v>
      </c>
      <c r="FAL23" s="179" t="s">
        <v>169</v>
      </c>
      <c r="FAM23" s="179" t="s">
        <v>169</v>
      </c>
      <c r="FAN23" s="179" t="s">
        <v>169</v>
      </c>
      <c r="FAO23" s="179" t="s">
        <v>169</v>
      </c>
      <c r="FAP23" s="179" t="s">
        <v>169</v>
      </c>
      <c r="FAQ23" s="179" t="s">
        <v>169</v>
      </c>
      <c r="FAR23" s="179" t="s">
        <v>169</v>
      </c>
      <c r="FAS23" s="179" t="s">
        <v>169</v>
      </c>
      <c r="FAT23" s="179" t="s">
        <v>169</v>
      </c>
      <c r="FAU23" s="179" t="s">
        <v>169</v>
      </c>
      <c r="FAV23" s="179" t="s">
        <v>169</v>
      </c>
      <c r="FAW23" s="179" t="s">
        <v>169</v>
      </c>
      <c r="FAX23" s="179" t="s">
        <v>169</v>
      </c>
      <c r="FAY23" s="179" t="s">
        <v>169</v>
      </c>
      <c r="FAZ23" s="179" t="s">
        <v>169</v>
      </c>
      <c r="FBA23" s="179" t="s">
        <v>169</v>
      </c>
      <c r="FBB23" s="179" t="s">
        <v>169</v>
      </c>
      <c r="FBC23" s="179" t="s">
        <v>169</v>
      </c>
      <c r="FBD23" s="179" t="s">
        <v>169</v>
      </c>
      <c r="FBE23" s="179" t="s">
        <v>169</v>
      </c>
      <c r="FBF23" s="179" t="s">
        <v>169</v>
      </c>
      <c r="FBG23" s="179" t="s">
        <v>169</v>
      </c>
      <c r="FBH23" s="179" t="s">
        <v>169</v>
      </c>
      <c r="FBI23" s="179" t="s">
        <v>169</v>
      </c>
      <c r="FBJ23" s="179" t="s">
        <v>169</v>
      </c>
      <c r="FBK23" s="179" t="s">
        <v>169</v>
      </c>
      <c r="FBL23" s="179" t="s">
        <v>169</v>
      </c>
      <c r="FBM23" s="179" t="s">
        <v>169</v>
      </c>
      <c r="FBN23" s="179" t="s">
        <v>169</v>
      </c>
      <c r="FBO23" s="179" t="s">
        <v>169</v>
      </c>
      <c r="FBP23" s="179" t="s">
        <v>169</v>
      </c>
      <c r="FBQ23" s="179" t="s">
        <v>169</v>
      </c>
      <c r="FBR23" s="179" t="s">
        <v>169</v>
      </c>
      <c r="FBS23" s="179" t="s">
        <v>169</v>
      </c>
      <c r="FBT23" s="179" t="s">
        <v>169</v>
      </c>
      <c r="FBU23" s="179" t="s">
        <v>169</v>
      </c>
      <c r="FBV23" s="179" t="s">
        <v>169</v>
      </c>
      <c r="FBW23" s="179" t="s">
        <v>169</v>
      </c>
      <c r="FBX23" s="179" t="s">
        <v>169</v>
      </c>
      <c r="FBY23" s="179" t="s">
        <v>169</v>
      </c>
      <c r="FBZ23" s="179" t="s">
        <v>169</v>
      </c>
      <c r="FCA23" s="179" t="s">
        <v>169</v>
      </c>
      <c r="FCB23" s="179" t="s">
        <v>169</v>
      </c>
      <c r="FCC23" s="179" t="s">
        <v>169</v>
      </c>
      <c r="FCD23" s="179" t="s">
        <v>169</v>
      </c>
      <c r="FCE23" s="179" t="s">
        <v>169</v>
      </c>
      <c r="FCF23" s="179" t="s">
        <v>169</v>
      </c>
      <c r="FCG23" s="179" t="s">
        <v>169</v>
      </c>
      <c r="FCH23" s="179" t="s">
        <v>169</v>
      </c>
      <c r="FCI23" s="179" t="s">
        <v>169</v>
      </c>
      <c r="FCJ23" s="179" t="s">
        <v>169</v>
      </c>
      <c r="FCK23" s="179" t="s">
        <v>169</v>
      </c>
      <c r="FCL23" s="179" t="s">
        <v>169</v>
      </c>
      <c r="FCM23" s="179" t="s">
        <v>169</v>
      </c>
      <c r="FCN23" s="179" t="s">
        <v>169</v>
      </c>
      <c r="FCO23" s="179" t="s">
        <v>169</v>
      </c>
      <c r="FCP23" s="179" t="s">
        <v>169</v>
      </c>
      <c r="FCQ23" s="179" t="s">
        <v>169</v>
      </c>
      <c r="FCR23" s="179" t="s">
        <v>169</v>
      </c>
      <c r="FCS23" s="179" t="s">
        <v>169</v>
      </c>
      <c r="FCT23" s="179" t="s">
        <v>169</v>
      </c>
      <c r="FCU23" s="179" t="s">
        <v>169</v>
      </c>
      <c r="FCV23" s="179" t="s">
        <v>169</v>
      </c>
      <c r="FCW23" s="179" t="s">
        <v>169</v>
      </c>
      <c r="FCX23" s="179" t="s">
        <v>169</v>
      </c>
      <c r="FCY23" s="179" t="s">
        <v>169</v>
      </c>
      <c r="FCZ23" s="179" t="s">
        <v>169</v>
      </c>
      <c r="FDA23" s="179" t="s">
        <v>169</v>
      </c>
      <c r="FDB23" s="179" t="s">
        <v>169</v>
      </c>
      <c r="FDC23" s="179" t="s">
        <v>169</v>
      </c>
      <c r="FDD23" s="179" t="s">
        <v>169</v>
      </c>
      <c r="FDE23" s="179" t="s">
        <v>169</v>
      </c>
      <c r="FDF23" s="179" t="s">
        <v>169</v>
      </c>
      <c r="FDG23" s="179" t="s">
        <v>169</v>
      </c>
      <c r="FDH23" s="179" t="s">
        <v>169</v>
      </c>
      <c r="FDI23" s="179" t="s">
        <v>169</v>
      </c>
      <c r="FDJ23" s="179" t="s">
        <v>169</v>
      </c>
      <c r="FDK23" s="179" t="s">
        <v>169</v>
      </c>
      <c r="FDL23" s="179" t="s">
        <v>169</v>
      </c>
      <c r="FDM23" s="179" t="s">
        <v>169</v>
      </c>
      <c r="FDN23" s="179" t="s">
        <v>169</v>
      </c>
      <c r="FDO23" s="179" t="s">
        <v>169</v>
      </c>
      <c r="FDP23" s="179" t="s">
        <v>169</v>
      </c>
      <c r="FDQ23" s="179" t="s">
        <v>169</v>
      </c>
      <c r="FDR23" s="179" t="s">
        <v>169</v>
      </c>
      <c r="FDS23" s="179" t="s">
        <v>169</v>
      </c>
      <c r="FDT23" s="179" t="s">
        <v>169</v>
      </c>
      <c r="FDU23" s="179" t="s">
        <v>169</v>
      </c>
      <c r="FDV23" s="179" t="s">
        <v>169</v>
      </c>
      <c r="FDW23" s="179" t="s">
        <v>169</v>
      </c>
      <c r="FDX23" s="179" t="s">
        <v>169</v>
      </c>
      <c r="FDY23" s="179" t="s">
        <v>169</v>
      </c>
      <c r="FDZ23" s="179" t="s">
        <v>169</v>
      </c>
      <c r="FEA23" s="179" t="s">
        <v>169</v>
      </c>
      <c r="FEB23" s="179" t="s">
        <v>169</v>
      </c>
      <c r="FEC23" s="179" t="s">
        <v>169</v>
      </c>
      <c r="FED23" s="179" t="s">
        <v>169</v>
      </c>
      <c r="FEE23" s="179" t="s">
        <v>169</v>
      </c>
      <c r="FEF23" s="179" t="s">
        <v>169</v>
      </c>
      <c r="FEG23" s="179" t="s">
        <v>169</v>
      </c>
      <c r="FEH23" s="179" t="s">
        <v>169</v>
      </c>
      <c r="FEI23" s="179" t="s">
        <v>169</v>
      </c>
      <c r="FEJ23" s="179" t="s">
        <v>169</v>
      </c>
      <c r="FEK23" s="179" t="s">
        <v>169</v>
      </c>
      <c r="FEL23" s="179" t="s">
        <v>169</v>
      </c>
      <c r="FEM23" s="179" t="s">
        <v>169</v>
      </c>
      <c r="FEN23" s="179" t="s">
        <v>169</v>
      </c>
      <c r="FEO23" s="179" t="s">
        <v>169</v>
      </c>
      <c r="FEP23" s="179" t="s">
        <v>169</v>
      </c>
      <c r="FEQ23" s="179" t="s">
        <v>169</v>
      </c>
      <c r="FER23" s="179" t="s">
        <v>169</v>
      </c>
      <c r="FES23" s="179" t="s">
        <v>169</v>
      </c>
      <c r="FET23" s="179" t="s">
        <v>169</v>
      </c>
      <c r="FEU23" s="179" t="s">
        <v>169</v>
      </c>
      <c r="FEV23" s="179" t="s">
        <v>169</v>
      </c>
      <c r="FEW23" s="179" t="s">
        <v>169</v>
      </c>
      <c r="FEX23" s="179" t="s">
        <v>169</v>
      </c>
      <c r="FEY23" s="179" t="s">
        <v>169</v>
      </c>
      <c r="FEZ23" s="179" t="s">
        <v>169</v>
      </c>
      <c r="FFA23" s="179" t="s">
        <v>169</v>
      </c>
      <c r="FFB23" s="179" t="s">
        <v>169</v>
      </c>
      <c r="FFC23" s="179" t="s">
        <v>169</v>
      </c>
      <c r="FFD23" s="179" t="s">
        <v>169</v>
      </c>
      <c r="FFE23" s="179" t="s">
        <v>169</v>
      </c>
      <c r="FFF23" s="179" t="s">
        <v>169</v>
      </c>
      <c r="FFG23" s="179" t="s">
        <v>169</v>
      </c>
      <c r="FFH23" s="179" t="s">
        <v>169</v>
      </c>
      <c r="FFI23" s="179" t="s">
        <v>169</v>
      </c>
      <c r="FFJ23" s="179" t="s">
        <v>169</v>
      </c>
      <c r="FFK23" s="179" t="s">
        <v>169</v>
      </c>
      <c r="FFL23" s="179" t="s">
        <v>169</v>
      </c>
      <c r="FFM23" s="179" t="s">
        <v>169</v>
      </c>
      <c r="FFN23" s="179" t="s">
        <v>169</v>
      </c>
      <c r="FFO23" s="179" t="s">
        <v>169</v>
      </c>
      <c r="FFP23" s="179" t="s">
        <v>169</v>
      </c>
      <c r="FFQ23" s="179" t="s">
        <v>169</v>
      </c>
      <c r="FFR23" s="179" t="s">
        <v>169</v>
      </c>
      <c r="FFS23" s="179" t="s">
        <v>169</v>
      </c>
      <c r="FFT23" s="179" t="s">
        <v>169</v>
      </c>
      <c r="FFU23" s="179" t="s">
        <v>169</v>
      </c>
      <c r="FFV23" s="179" t="s">
        <v>169</v>
      </c>
      <c r="FFW23" s="179" t="s">
        <v>169</v>
      </c>
      <c r="FFX23" s="179" t="s">
        <v>169</v>
      </c>
      <c r="FFY23" s="179" t="s">
        <v>169</v>
      </c>
      <c r="FFZ23" s="179" t="s">
        <v>169</v>
      </c>
      <c r="FGA23" s="179" t="s">
        <v>169</v>
      </c>
      <c r="FGB23" s="179" t="s">
        <v>169</v>
      </c>
      <c r="FGC23" s="179" t="s">
        <v>169</v>
      </c>
      <c r="FGD23" s="179" t="s">
        <v>169</v>
      </c>
      <c r="FGE23" s="179" t="s">
        <v>169</v>
      </c>
      <c r="FGF23" s="179" t="s">
        <v>169</v>
      </c>
      <c r="FGG23" s="179" t="s">
        <v>169</v>
      </c>
      <c r="FGH23" s="179" t="s">
        <v>169</v>
      </c>
      <c r="FGI23" s="179" t="s">
        <v>169</v>
      </c>
      <c r="FGJ23" s="179" t="s">
        <v>169</v>
      </c>
      <c r="FGK23" s="179" t="s">
        <v>169</v>
      </c>
      <c r="FGL23" s="179" t="s">
        <v>169</v>
      </c>
      <c r="FGM23" s="179" t="s">
        <v>169</v>
      </c>
      <c r="FGN23" s="179" t="s">
        <v>169</v>
      </c>
      <c r="FGO23" s="179" t="s">
        <v>169</v>
      </c>
      <c r="FGP23" s="179" t="s">
        <v>169</v>
      </c>
      <c r="FGQ23" s="179" t="s">
        <v>169</v>
      </c>
      <c r="FGR23" s="179" t="s">
        <v>169</v>
      </c>
      <c r="FGS23" s="179" t="s">
        <v>169</v>
      </c>
      <c r="FGT23" s="179" t="s">
        <v>169</v>
      </c>
      <c r="FGU23" s="179" t="s">
        <v>169</v>
      </c>
      <c r="FGV23" s="179" t="s">
        <v>169</v>
      </c>
      <c r="FGW23" s="179" t="s">
        <v>169</v>
      </c>
      <c r="FGX23" s="179" t="s">
        <v>169</v>
      </c>
      <c r="FGY23" s="179" t="s">
        <v>169</v>
      </c>
      <c r="FGZ23" s="179" t="s">
        <v>169</v>
      </c>
      <c r="FHA23" s="179" t="s">
        <v>169</v>
      </c>
      <c r="FHB23" s="179" t="s">
        <v>169</v>
      </c>
      <c r="FHC23" s="179" t="s">
        <v>169</v>
      </c>
      <c r="FHD23" s="179" t="s">
        <v>169</v>
      </c>
      <c r="FHE23" s="179" t="s">
        <v>169</v>
      </c>
      <c r="FHF23" s="179" t="s">
        <v>169</v>
      </c>
      <c r="FHG23" s="179" t="s">
        <v>169</v>
      </c>
      <c r="FHH23" s="179" t="s">
        <v>169</v>
      </c>
      <c r="FHI23" s="179" t="s">
        <v>169</v>
      </c>
      <c r="FHJ23" s="179" t="s">
        <v>169</v>
      </c>
      <c r="FHK23" s="179" t="s">
        <v>169</v>
      </c>
      <c r="FHL23" s="179" t="s">
        <v>169</v>
      </c>
      <c r="FHM23" s="179" t="s">
        <v>169</v>
      </c>
      <c r="FHN23" s="179" t="s">
        <v>169</v>
      </c>
      <c r="FHO23" s="179" t="s">
        <v>169</v>
      </c>
      <c r="FHP23" s="179" t="s">
        <v>169</v>
      </c>
      <c r="FHQ23" s="179" t="s">
        <v>169</v>
      </c>
      <c r="FHR23" s="179" t="s">
        <v>169</v>
      </c>
      <c r="FHS23" s="179" t="s">
        <v>169</v>
      </c>
      <c r="FHT23" s="179" t="s">
        <v>169</v>
      </c>
      <c r="FHU23" s="179" t="s">
        <v>169</v>
      </c>
      <c r="FHV23" s="179" t="s">
        <v>169</v>
      </c>
      <c r="FHW23" s="179" t="s">
        <v>169</v>
      </c>
      <c r="FHX23" s="179" t="s">
        <v>169</v>
      </c>
      <c r="FHY23" s="179" t="s">
        <v>169</v>
      </c>
      <c r="FHZ23" s="179" t="s">
        <v>169</v>
      </c>
      <c r="FIA23" s="179" t="s">
        <v>169</v>
      </c>
      <c r="FIB23" s="179" t="s">
        <v>169</v>
      </c>
      <c r="FIC23" s="179" t="s">
        <v>169</v>
      </c>
      <c r="FID23" s="179" t="s">
        <v>169</v>
      </c>
      <c r="FIE23" s="179" t="s">
        <v>169</v>
      </c>
      <c r="FIF23" s="179" t="s">
        <v>169</v>
      </c>
      <c r="FIG23" s="179" t="s">
        <v>169</v>
      </c>
      <c r="FIH23" s="179" t="s">
        <v>169</v>
      </c>
      <c r="FII23" s="179" t="s">
        <v>169</v>
      </c>
      <c r="FIJ23" s="179" t="s">
        <v>169</v>
      </c>
      <c r="FIK23" s="179" t="s">
        <v>169</v>
      </c>
      <c r="FIL23" s="179" t="s">
        <v>169</v>
      </c>
      <c r="FIM23" s="179" t="s">
        <v>169</v>
      </c>
      <c r="FIN23" s="179" t="s">
        <v>169</v>
      </c>
      <c r="FIO23" s="179" t="s">
        <v>169</v>
      </c>
      <c r="FIP23" s="179" t="s">
        <v>169</v>
      </c>
      <c r="FIQ23" s="179" t="s">
        <v>169</v>
      </c>
      <c r="FIR23" s="179" t="s">
        <v>169</v>
      </c>
      <c r="FIS23" s="179" t="s">
        <v>169</v>
      </c>
      <c r="FIT23" s="179" t="s">
        <v>169</v>
      </c>
      <c r="FIU23" s="179" t="s">
        <v>169</v>
      </c>
      <c r="FIV23" s="179" t="s">
        <v>169</v>
      </c>
      <c r="FIW23" s="179" t="s">
        <v>169</v>
      </c>
      <c r="FIX23" s="179" t="s">
        <v>169</v>
      </c>
      <c r="FIY23" s="179" t="s">
        <v>169</v>
      </c>
      <c r="FIZ23" s="179" t="s">
        <v>169</v>
      </c>
      <c r="FJA23" s="179" t="s">
        <v>169</v>
      </c>
      <c r="FJB23" s="179" t="s">
        <v>169</v>
      </c>
      <c r="FJC23" s="179" t="s">
        <v>169</v>
      </c>
      <c r="FJD23" s="179" t="s">
        <v>169</v>
      </c>
      <c r="FJE23" s="179" t="s">
        <v>169</v>
      </c>
      <c r="FJF23" s="179" t="s">
        <v>169</v>
      </c>
      <c r="FJG23" s="179" t="s">
        <v>169</v>
      </c>
      <c r="FJH23" s="179" t="s">
        <v>169</v>
      </c>
      <c r="FJI23" s="179" t="s">
        <v>169</v>
      </c>
      <c r="FJJ23" s="179" t="s">
        <v>169</v>
      </c>
      <c r="FJK23" s="179" t="s">
        <v>169</v>
      </c>
      <c r="FJL23" s="179" t="s">
        <v>169</v>
      </c>
      <c r="FJM23" s="179" t="s">
        <v>169</v>
      </c>
      <c r="FJN23" s="179" t="s">
        <v>169</v>
      </c>
      <c r="FJO23" s="179" t="s">
        <v>169</v>
      </c>
      <c r="FJP23" s="179" t="s">
        <v>169</v>
      </c>
      <c r="FJQ23" s="179" t="s">
        <v>169</v>
      </c>
      <c r="FJR23" s="179" t="s">
        <v>169</v>
      </c>
      <c r="FJS23" s="179" t="s">
        <v>169</v>
      </c>
      <c r="FJT23" s="179" t="s">
        <v>169</v>
      </c>
      <c r="FJU23" s="179" t="s">
        <v>169</v>
      </c>
      <c r="FJV23" s="179" t="s">
        <v>169</v>
      </c>
      <c r="FJW23" s="179" t="s">
        <v>169</v>
      </c>
      <c r="FJX23" s="179" t="s">
        <v>169</v>
      </c>
      <c r="FJY23" s="179" t="s">
        <v>169</v>
      </c>
      <c r="FJZ23" s="179" t="s">
        <v>169</v>
      </c>
      <c r="FKA23" s="179" t="s">
        <v>169</v>
      </c>
      <c r="FKB23" s="179" t="s">
        <v>169</v>
      </c>
      <c r="FKC23" s="179" t="s">
        <v>169</v>
      </c>
      <c r="FKD23" s="179" t="s">
        <v>169</v>
      </c>
      <c r="FKE23" s="179" t="s">
        <v>169</v>
      </c>
      <c r="FKF23" s="179" t="s">
        <v>169</v>
      </c>
      <c r="FKG23" s="179" t="s">
        <v>169</v>
      </c>
      <c r="FKH23" s="179" t="s">
        <v>169</v>
      </c>
      <c r="FKI23" s="179" t="s">
        <v>169</v>
      </c>
      <c r="FKJ23" s="179" t="s">
        <v>169</v>
      </c>
      <c r="FKK23" s="179" t="s">
        <v>169</v>
      </c>
      <c r="FKL23" s="179" t="s">
        <v>169</v>
      </c>
      <c r="FKM23" s="179" t="s">
        <v>169</v>
      </c>
      <c r="FKN23" s="179" t="s">
        <v>169</v>
      </c>
      <c r="FKO23" s="179" t="s">
        <v>169</v>
      </c>
      <c r="FKP23" s="179" t="s">
        <v>169</v>
      </c>
      <c r="FKQ23" s="179" t="s">
        <v>169</v>
      </c>
      <c r="FKR23" s="179" t="s">
        <v>169</v>
      </c>
      <c r="FKS23" s="179" t="s">
        <v>169</v>
      </c>
      <c r="FKT23" s="179" t="s">
        <v>169</v>
      </c>
      <c r="FKU23" s="179" t="s">
        <v>169</v>
      </c>
      <c r="FKV23" s="179" t="s">
        <v>169</v>
      </c>
      <c r="FKW23" s="179" t="s">
        <v>169</v>
      </c>
      <c r="FKX23" s="179" t="s">
        <v>169</v>
      </c>
      <c r="FKY23" s="179" t="s">
        <v>169</v>
      </c>
      <c r="FKZ23" s="179" t="s">
        <v>169</v>
      </c>
      <c r="FLA23" s="179" t="s">
        <v>169</v>
      </c>
      <c r="FLB23" s="179" t="s">
        <v>169</v>
      </c>
      <c r="FLC23" s="179" t="s">
        <v>169</v>
      </c>
      <c r="FLD23" s="179" t="s">
        <v>169</v>
      </c>
      <c r="FLE23" s="179" t="s">
        <v>169</v>
      </c>
      <c r="FLF23" s="179" t="s">
        <v>169</v>
      </c>
      <c r="FLG23" s="179" t="s">
        <v>169</v>
      </c>
      <c r="FLH23" s="179" t="s">
        <v>169</v>
      </c>
      <c r="FLI23" s="179" t="s">
        <v>169</v>
      </c>
      <c r="FLJ23" s="179" t="s">
        <v>169</v>
      </c>
      <c r="FLK23" s="179" t="s">
        <v>169</v>
      </c>
      <c r="FLL23" s="179" t="s">
        <v>169</v>
      </c>
      <c r="FLM23" s="179" t="s">
        <v>169</v>
      </c>
      <c r="FLN23" s="179" t="s">
        <v>169</v>
      </c>
      <c r="FLO23" s="179" t="s">
        <v>169</v>
      </c>
      <c r="FLP23" s="179" t="s">
        <v>169</v>
      </c>
      <c r="FLQ23" s="179" t="s">
        <v>169</v>
      </c>
      <c r="FLR23" s="179" t="s">
        <v>169</v>
      </c>
      <c r="FLS23" s="179" t="s">
        <v>169</v>
      </c>
      <c r="FLT23" s="179" t="s">
        <v>169</v>
      </c>
      <c r="FLU23" s="179" t="s">
        <v>169</v>
      </c>
      <c r="FLV23" s="179" t="s">
        <v>169</v>
      </c>
      <c r="FLW23" s="179" t="s">
        <v>169</v>
      </c>
      <c r="FLX23" s="179" t="s">
        <v>169</v>
      </c>
      <c r="FLY23" s="179" t="s">
        <v>169</v>
      </c>
      <c r="FLZ23" s="179" t="s">
        <v>169</v>
      </c>
      <c r="FMA23" s="179" t="s">
        <v>169</v>
      </c>
      <c r="FMB23" s="179" t="s">
        <v>169</v>
      </c>
      <c r="FMC23" s="179" t="s">
        <v>169</v>
      </c>
      <c r="FMD23" s="179" t="s">
        <v>169</v>
      </c>
      <c r="FME23" s="179" t="s">
        <v>169</v>
      </c>
      <c r="FMF23" s="179" t="s">
        <v>169</v>
      </c>
      <c r="FMG23" s="179" t="s">
        <v>169</v>
      </c>
      <c r="FMH23" s="179" t="s">
        <v>169</v>
      </c>
      <c r="FMI23" s="179" t="s">
        <v>169</v>
      </c>
      <c r="FMJ23" s="179" t="s">
        <v>169</v>
      </c>
      <c r="FMK23" s="179" t="s">
        <v>169</v>
      </c>
      <c r="FML23" s="179" t="s">
        <v>169</v>
      </c>
      <c r="FMM23" s="179" t="s">
        <v>169</v>
      </c>
      <c r="FMN23" s="179" t="s">
        <v>169</v>
      </c>
      <c r="FMO23" s="179" t="s">
        <v>169</v>
      </c>
      <c r="FMP23" s="179" t="s">
        <v>169</v>
      </c>
      <c r="FMQ23" s="179" t="s">
        <v>169</v>
      </c>
      <c r="FMR23" s="179" t="s">
        <v>169</v>
      </c>
      <c r="FMS23" s="179" t="s">
        <v>169</v>
      </c>
      <c r="FMT23" s="179" t="s">
        <v>169</v>
      </c>
      <c r="FMU23" s="179" t="s">
        <v>169</v>
      </c>
      <c r="FMV23" s="179" t="s">
        <v>169</v>
      </c>
      <c r="FMW23" s="179" t="s">
        <v>169</v>
      </c>
      <c r="FMX23" s="179" t="s">
        <v>169</v>
      </c>
      <c r="FMY23" s="179" t="s">
        <v>169</v>
      </c>
      <c r="FMZ23" s="179" t="s">
        <v>169</v>
      </c>
      <c r="FNA23" s="179" t="s">
        <v>169</v>
      </c>
      <c r="FNB23" s="179" t="s">
        <v>169</v>
      </c>
      <c r="FNC23" s="179" t="s">
        <v>169</v>
      </c>
      <c r="FND23" s="179" t="s">
        <v>169</v>
      </c>
      <c r="FNE23" s="179" t="s">
        <v>169</v>
      </c>
      <c r="FNF23" s="179" t="s">
        <v>169</v>
      </c>
      <c r="FNG23" s="179" t="s">
        <v>169</v>
      </c>
      <c r="FNH23" s="179" t="s">
        <v>169</v>
      </c>
      <c r="FNI23" s="179" t="s">
        <v>169</v>
      </c>
      <c r="FNJ23" s="179" t="s">
        <v>169</v>
      </c>
      <c r="FNK23" s="179" t="s">
        <v>169</v>
      </c>
      <c r="FNL23" s="179" t="s">
        <v>169</v>
      </c>
      <c r="FNM23" s="179" t="s">
        <v>169</v>
      </c>
      <c r="FNN23" s="179" t="s">
        <v>169</v>
      </c>
      <c r="FNO23" s="179" t="s">
        <v>169</v>
      </c>
      <c r="FNP23" s="179" t="s">
        <v>169</v>
      </c>
      <c r="FNQ23" s="179" t="s">
        <v>169</v>
      </c>
      <c r="FNR23" s="179" t="s">
        <v>169</v>
      </c>
      <c r="FNS23" s="179" t="s">
        <v>169</v>
      </c>
      <c r="FNT23" s="179" t="s">
        <v>169</v>
      </c>
      <c r="FNU23" s="179" t="s">
        <v>169</v>
      </c>
      <c r="FNV23" s="179" t="s">
        <v>169</v>
      </c>
      <c r="FNW23" s="179" t="s">
        <v>169</v>
      </c>
      <c r="FNX23" s="179" t="s">
        <v>169</v>
      </c>
      <c r="FNY23" s="179" t="s">
        <v>169</v>
      </c>
      <c r="FNZ23" s="179" t="s">
        <v>169</v>
      </c>
      <c r="FOA23" s="179" t="s">
        <v>169</v>
      </c>
      <c r="FOB23" s="179" t="s">
        <v>169</v>
      </c>
      <c r="FOC23" s="179" t="s">
        <v>169</v>
      </c>
      <c r="FOD23" s="179" t="s">
        <v>169</v>
      </c>
      <c r="FOE23" s="179" t="s">
        <v>169</v>
      </c>
      <c r="FOF23" s="179" t="s">
        <v>169</v>
      </c>
      <c r="FOG23" s="179" t="s">
        <v>169</v>
      </c>
      <c r="FOH23" s="179" t="s">
        <v>169</v>
      </c>
      <c r="FOI23" s="179" t="s">
        <v>169</v>
      </c>
      <c r="FOJ23" s="179" t="s">
        <v>169</v>
      </c>
      <c r="FOK23" s="179" t="s">
        <v>169</v>
      </c>
      <c r="FOL23" s="179" t="s">
        <v>169</v>
      </c>
      <c r="FOM23" s="179" t="s">
        <v>169</v>
      </c>
      <c r="FON23" s="179" t="s">
        <v>169</v>
      </c>
      <c r="FOO23" s="179" t="s">
        <v>169</v>
      </c>
      <c r="FOP23" s="179" t="s">
        <v>169</v>
      </c>
      <c r="FOQ23" s="179" t="s">
        <v>169</v>
      </c>
      <c r="FOR23" s="179" t="s">
        <v>169</v>
      </c>
      <c r="FOS23" s="179" t="s">
        <v>169</v>
      </c>
      <c r="FOT23" s="179" t="s">
        <v>169</v>
      </c>
      <c r="FOU23" s="179" t="s">
        <v>169</v>
      </c>
      <c r="FOV23" s="179" t="s">
        <v>169</v>
      </c>
      <c r="FOW23" s="179" t="s">
        <v>169</v>
      </c>
      <c r="FOX23" s="179" t="s">
        <v>169</v>
      </c>
      <c r="FOY23" s="179" t="s">
        <v>169</v>
      </c>
      <c r="FOZ23" s="179" t="s">
        <v>169</v>
      </c>
      <c r="FPA23" s="179" t="s">
        <v>169</v>
      </c>
      <c r="FPB23" s="179" t="s">
        <v>169</v>
      </c>
      <c r="FPC23" s="179" t="s">
        <v>169</v>
      </c>
      <c r="FPD23" s="179" t="s">
        <v>169</v>
      </c>
      <c r="FPE23" s="179" t="s">
        <v>169</v>
      </c>
      <c r="FPF23" s="179" t="s">
        <v>169</v>
      </c>
      <c r="FPG23" s="179" t="s">
        <v>169</v>
      </c>
      <c r="FPH23" s="179" t="s">
        <v>169</v>
      </c>
      <c r="FPI23" s="179" t="s">
        <v>169</v>
      </c>
      <c r="FPJ23" s="179" t="s">
        <v>169</v>
      </c>
      <c r="FPK23" s="179" t="s">
        <v>169</v>
      </c>
      <c r="FPL23" s="179" t="s">
        <v>169</v>
      </c>
      <c r="FPM23" s="179" t="s">
        <v>169</v>
      </c>
      <c r="FPN23" s="179" t="s">
        <v>169</v>
      </c>
      <c r="FPO23" s="179" t="s">
        <v>169</v>
      </c>
      <c r="FPP23" s="179" t="s">
        <v>169</v>
      </c>
      <c r="FPQ23" s="179" t="s">
        <v>169</v>
      </c>
      <c r="FPR23" s="179" t="s">
        <v>169</v>
      </c>
      <c r="FPS23" s="179" t="s">
        <v>169</v>
      </c>
      <c r="FPT23" s="179" t="s">
        <v>169</v>
      </c>
      <c r="FPU23" s="179" t="s">
        <v>169</v>
      </c>
      <c r="FPV23" s="179" t="s">
        <v>169</v>
      </c>
      <c r="FPW23" s="179" t="s">
        <v>169</v>
      </c>
      <c r="FPX23" s="179" t="s">
        <v>169</v>
      </c>
      <c r="FPY23" s="179" t="s">
        <v>169</v>
      </c>
      <c r="FPZ23" s="179" t="s">
        <v>169</v>
      </c>
      <c r="FQA23" s="179" t="s">
        <v>169</v>
      </c>
      <c r="FQB23" s="179" t="s">
        <v>169</v>
      </c>
      <c r="FQC23" s="179" t="s">
        <v>169</v>
      </c>
      <c r="FQD23" s="179" t="s">
        <v>169</v>
      </c>
      <c r="FQE23" s="179" t="s">
        <v>169</v>
      </c>
      <c r="FQF23" s="179" t="s">
        <v>169</v>
      </c>
      <c r="FQG23" s="179" t="s">
        <v>169</v>
      </c>
      <c r="FQH23" s="179" t="s">
        <v>169</v>
      </c>
      <c r="FQI23" s="179" t="s">
        <v>169</v>
      </c>
      <c r="FQJ23" s="179" t="s">
        <v>169</v>
      </c>
      <c r="FQK23" s="179" t="s">
        <v>169</v>
      </c>
      <c r="FQL23" s="179" t="s">
        <v>169</v>
      </c>
      <c r="FQM23" s="179" t="s">
        <v>169</v>
      </c>
      <c r="FQN23" s="179" t="s">
        <v>169</v>
      </c>
      <c r="FQO23" s="179" t="s">
        <v>169</v>
      </c>
      <c r="FQP23" s="179" t="s">
        <v>169</v>
      </c>
      <c r="FQQ23" s="179" t="s">
        <v>169</v>
      </c>
      <c r="FQR23" s="179" t="s">
        <v>169</v>
      </c>
      <c r="FQS23" s="179" t="s">
        <v>169</v>
      </c>
      <c r="FQT23" s="179" t="s">
        <v>169</v>
      </c>
      <c r="FQU23" s="179" t="s">
        <v>169</v>
      </c>
      <c r="FQV23" s="179" t="s">
        <v>169</v>
      </c>
      <c r="FQW23" s="179" t="s">
        <v>169</v>
      </c>
      <c r="FQX23" s="179" t="s">
        <v>169</v>
      </c>
      <c r="FQY23" s="179" t="s">
        <v>169</v>
      </c>
      <c r="FQZ23" s="179" t="s">
        <v>169</v>
      </c>
      <c r="FRA23" s="179" t="s">
        <v>169</v>
      </c>
      <c r="FRB23" s="179" t="s">
        <v>169</v>
      </c>
      <c r="FRC23" s="179" t="s">
        <v>169</v>
      </c>
      <c r="FRD23" s="179" t="s">
        <v>169</v>
      </c>
      <c r="FRE23" s="179" t="s">
        <v>169</v>
      </c>
      <c r="FRF23" s="179" t="s">
        <v>169</v>
      </c>
      <c r="FRG23" s="179" t="s">
        <v>169</v>
      </c>
      <c r="FRH23" s="179" t="s">
        <v>169</v>
      </c>
      <c r="FRI23" s="179" t="s">
        <v>169</v>
      </c>
      <c r="FRJ23" s="179" t="s">
        <v>169</v>
      </c>
      <c r="FRK23" s="179" t="s">
        <v>169</v>
      </c>
      <c r="FRL23" s="179" t="s">
        <v>169</v>
      </c>
      <c r="FRM23" s="179" t="s">
        <v>169</v>
      </c>
      <c r="FRN23" s="179" t="s">
        <v>169</v>
      </c>
      <c r="FRO23" s="179" t="s">
        <v>169</v>
      </c>
      <c r="FRP23" s="179" t="s">
        <v>169</v>
      </c>
      <c r="FRQ23" s="179" t="s">
        <v>169</v>
      </c>
      <c r="FRR23" s="179" t="s">
        <v>169</v>
      </c>
      <c r="FRS23" s="179" t="s">
        <v>169</v>
      </c>
      <c r="FRT23" s="179" t="s">
        <v>169</v>
      </c>
      <c r="FRU23" s="179" t="s">
        <v>169</v>
      </c>
      <c r="FRV23" s="179" t="s">
        <v>169</v>
      </c>
      <c r="FRW23" s="179" t="s">
        <v>169</v>
      </c>
      <c r="FRX23" s="179" t="s">
        <v>169</v>
      </c>
      <c r="FRY23" s="179" t="s">
        <v>169</v>
      </c>
      <c r="FRZ23" s="179" t="s">
        <v>169</v>
      </c>
      <c r="FSA23" s="179" t="s">
        <v>169</v>
      </c>
      <c r="FSB23" s="179" t="s">
        <v>169</v>
      </c>
      <c r="FSC23" s="179" t="s">
        <v>169</v>
      </c>
      <c r="FSD23" s="179" t="s">
        <v>169</v>
      </c>
      <c r="FSE23" s="179" t="s">
        <v>169</v>
      </c>
      <c r="FSF23" s="179" t="s">
        <v>169</v>
      </c>
      <c r="FSG23" s="179" t="s">
        <v>169</v>
      </c>
      <c r="FSH23" s="179" t="s">
        <v>169</v>
      </c>
      <c r="FSI23" s="179" t="s">
        <v>169</v>
      </c>
      <c r="FSJ23" s="179" t="s">
        <v>169</v>
      </c>
      <c r="FSK23" s="179" t="s">
        <v>169</v>
      </c>
      <c r="FSL23" s="179" t="s">
        <v>169</v>
      </c>
      <c r="FSM23" s="179" t="s">
        <v>169</v>
      </c>
      <c r="FSN23" s="179" t="s">
        <v>169</v>
      </c>
      <c r="FSO23" s="179" t="s">
        <v>169</v>
      </c>
      <c r="FSP23" s="179" t="s">
        <v>169</v>
      </c>
      <c r="FSQ23" s="179" t="s">
        <v>169</v>
      </c>
      <c r="FSR23" s="179" t="s">
        <v>169</v>
      </c>
      <c r="FSS23" s="179" t="s">
        <v>169</v>
      </c>
      <c r="FST23" s="179" t="s">
        <v>169</v>
      </c>
      <c r="FSU23" s="179" t="s">
        <v>169</v>
      </c>
      <c r="FSV23" s="179" t="s">
        <v>169</v>
      </c>
      <c r="FSW23" s="179" t="s">
        <v>169</v>
      </c>
      <c r="FSX23" s="179" t="s">
        <v>169</v>
      </c>
      <c r="FSY23" s="179" t="s">
        <v>169</v>
      </c>
      <c r="FSZ23" s="179" t="s">
        <v>169</v>
      </c>
      <c r="FTA23" s="179" t="s">
        <v>169</v>
      </c>
      <c r="FTB23" s="179" t="s">
        <v>169</v>
      </c>
      <c r="FTC23" s="179" t="s">
        <v>169</v>
      </c>
      <c r="FTD23" s="179" t="s">
        <v>169</v>
      </c>
      <c r="FTE23" s="179" t="s">
        <v>169</v>
      </c>
      <c r="FTF23" s="179" t="s">
        <v>169</v>
      </c>
      <c r="FTG23" s="179" t="s">
        <v>169</v>
      </c>
      <c r="FTH23" s="179" t="s">
        <v>169</v>
      </c>
      <c r="FTI23" s="179" t="s">
        <v>169</v>
      </c>
      <c r="FTJ23" s="179" t="s">
        <v>169</v>
      </c>
      <c r="FTK23" s="179" t="s">
        <v>169</v>
      </c>
      <c r="FTL23" s="179" t="s">
        <v>169</v>
      </c>
      <c r="FTM23" s="179" t="s">
        <v>169</v>
      </c>
      <c r="FTN23" s="179" t="s">
        <v>169</v>
      </c>
      <c r="FTO23" s="179" t="s">
        <v>169</v>
      </c>
      <c r="FTP23" s="179" t="s">
        <v>169</v>
      </c>
      <c r="FTQ23" s="179" t="s">
        <v>169</v>
      </c>
      <c r="FTR23" s="179" t="s">
        <v>169</v>
      </c>
      <c r="FTS23" s="179" t="s">
        <v>169</v>
      </c>
      <c r="FTT23" s="179" t="s">
        <v>169</v>
      </c>
      <c r="FTU23" s="179" t="s">
        <v>169</v>
      </c>
      <c r="FTV23" s="179" t="s">
        <v>169</v>
      </c>
      <c r="FTW23" s="179" t="s">
        <v>169</v>
      </c>
      <c r="FTX23" s="179" t="s">
        <v>169</v>
      </c>
      <c r="FTY23" s="179" t="s">
        <v>169</v>
      </c>
      <c r="FTZ23" s="179" t="s">
        <v>169</v>
      </c>
      <c r="FUA23" s="179" t="s">
        <v>169</v>
      </c>
      <c r="FUB23" s="179" t="s">
        <v>169</v>
      </c>
      <c r="FUC23" s="179" t="s">
        <v>169</v>
      </c>
      <c r="FUD23" s="179" t="s">
        <v>169</v>
      </c>
      <c r="FUE23" s="179" t="s">
        <v>169</v>
      </c>
      <c r="FUF23" s="179" t="s">
        <v>169</v>
      </c>
      <c r="FUG23" s="179" t="s">
        <v>169</v>
      </c>
      <c r="FUH23" s="179" t="s">
        <v>169</v>
      </c>
      <c r="FUI23" s="179" t="s">
        <v>169</v>
      </c>
      <c r="FUJ23" s="179" t="s">
        <v>169</v>
      </c>
      <c r="FUK23" s="179" t="s">
        <v>169</v>
      </c>
      <c r="FUL23" s="179" t="s">
        <v>169</v>
      </c>
      <c r="FUM23" s="179" t="s">
        <v>169</v>
      </c>
      <c r="FUN23" s="179" t="s">
        <v>169</v>
      </c>
      <c r="FUO23" s="179" t="s">
        <v>169</v>
      </c>
      <c r="FUP23" s="179" t="s">
        <v>169</v>
      </c>
      <c r="FUQ23" s="179" t="s">
        <v>169</v>
      </c>
      <c r="FUR23" s="179" t="s">
        <v>169</v>
      </c>
      <c r="FUS23" s="179" t="s">
        <v>169</v>
      </c>
      <c r="FUT23" s="179" t="s">
        <v>169</v>
      </c>
      <c r="FUU23" s="179" t="s">
        <v>169</v>
      </c>
      <c r="FUV23" s="179" t="s">
        <v>169</v>
      </c>
      <c r="FUW23" s="179" t="s">
        <v>169</v>
      </c>
      <c r="FUX23" s="179" t="s">
        <v>169</v>
      </c>
      <c r="FUY23" s="179" t="s">
        <v>169</v>
      </c>
      <c r="FUZ23" s="179" t="s">
        <v>169</v>
      </c>
      <c r="FVA23" s="179" t="s">
        <v>169</v>
      </c>
      <c r="FVB23" s="179" t="s">
        <v>169</v>
      </c>
      <c r="FVC23" s="179" t="s">
        <v>169</v>
      </c>
      <c r="FVD23" s="179" t="s">
        <v>169</v>
      </c>
      <c r="FVE23" s="179" t="s">
        <v>169</v>
      </c>
      <c r="FVF23" s="179" t="s">
        <v>169</v>
      </c>
      <c r="FVG23" s="179" t="s">
        <v>169</v>
      </c>
      <c r="FVH23" s="179" t="s">
        <v>169</v>
      </c>
      <c r="FVI23" s="179" t="s">
        <v>169</v>
      </c>
      <c r="FVJ23" s="179" t="s">
        <v>169</v>
      </c>
      <c r="FVK23" s="179" t="s">
        <v>169</v>
      </c>
      <c r="FVL23" s="179" t="s">
        <v>169</v>
      </c>
      <c r="FVM23" s="179" t="s">
        <v>169</v>
      </c>
      <c r="FVN23" s="179" t="s">
        <v>169</v>
      </c>
      <c r="FVO23" s="179" t="s">
        <v>169</v>
      </c>
      <c r="FVP23" s="179" t="s">
        <v>169</v>
      </c>
      <c r="FVQ23" s="179" t="s">
        <v>169</v>
      </c>
      <c r="FVR23" s="179" t="s">
        <v>169</v>
      </c>
      <c r="FVS23" s="179" t="s">
        <v>169</v>
      </c>
      <c r="FVT23" s="179" t="s">
        <v>169</v>
      </c>
      <c r="FVU23" s="179" t="s">
        <v>169</v>
      </c>
      <c r="FVV23" s="179" t="s">
        <v>169</v>
      </c>
      <c r="FVW23" s="179" t="s">
        <v>169</v>
      </c>
      <c r="FVX23" s="179" t="s">
        <v>169</v>
      </c>
      <c r="FVY23" s="179" t="s">
        <v>169</v>
      </c>
      <c r="FVZ23" s="179" t="s">
        <v>169</v>
      </c>
      <c r="FWA23" s="179" t="s">
        <v>169</v>
      </c>
      <c r="FWB23" s="179" t="s">
        <v>169</v>
      </c>
      <c r="FWC23" s="179" t="s">
        <v>169</v>
      </c>
      <c r="FWD23" s="179" t="s">
        <v>169</v>
      </c>
      <c r="FWE23" s="179" t="s">
        <v>169</v>
      </c>
      <c r="FWF23" s="179" t="s">
        <v>169</v>
      </c>
      <c r="FWG23" s="179" t="s">
        <v>169</v>
      </c>
      <c r="FWH23" s="179" t="s">
        <v>169</v>
      </c>
      <c r="FWI23" s="179" t="s">
        <v>169</v>
      </c>
      <c r="FWJ23" s="179" t="s">
        <v>169</v>
      </c>
      <c r="FWK23" s="179" t="s">
        <v>169</v>
      </c>
      <c r="FWL23" s="179" t="s">
        <v>169</v>
      </c>
      <c r="FWM23" s="179" t="s">
        <v>169</v>
      </c>
      <c r="FWN23" s="179" t="s">
        <v>169</v>
      </c>
      <c r="FWO23" s="179" t="s">
        <v>169</v>
      </c>
      <c r="FWP23" s="179" t="s">
        <v>169</v>
      </c>
      <c r="FWQ23" s="179" t="s">
        <v>169</v>
      </c>
      <c r="FWR23" s="179" t="s">
        <v>169</v>
      </c>
      <c r="FWS23" s="179" t="s">
        <v>169</v>
      </c>
      <c r="FWT23" s="179" t="s">
        <v>169</v>
      </c>
      <c r="FWU23" s="179" t="s">
        <v>169</v>
      </c>
      <c r="FWV23" s="179" t="s">
        <v>169</v>
      </c>
      <c r="FWW23" s="179" t="s">
        <v>169</v>
      </c>
      <c r="FWX23" s="179" t="s">
        <v>169</v>
      </c>
      <c r="FWY23" s="179" t="s">
        <v>169</v>
      </c>
      <c r="FWZ23" s="179" t="s">
        <v>169</v>
      </c>
      <c r="FXA23" s="179" t="s">
        <v>169</v>
      </c>
      <c r="FXB23" s="179" t="s">
        <v>169</v>
      </c>
      <c r="FXC23" s="179" t="s">
        <v>169</v>
      </c>
      <c r="FXD23" s="179" t="s">
        <v>169</v>
      </c>
      <c r="FXE23" s="179" t="s">
        <v>169</v>
      </c>
      <c r="FXF23" s="179" t="s">
        <v>169</v>
      </c>
      <c r="FXG23" s="179" t="s">
        <v>169</v>
      </c>
      <c r="FXH23" s="179" t="s">
        <v>169</v>
      </c>
      <c r="FXI23" s="179" t="s">
        <v>169</v>
      </c>
      <c r="FXJ23" s="179" t="s">
        <v>169</v>
      </c>
      <c r="FXK23" s="179" t="s">
        <v>169</v>
      </c>
      <c r="FXL23" s="179" t="s">
        <v>169</v>
      </c>
      <c r="FXM23" s="179" t="s">
        <v>169</v>
      </c>
      <c r="FXN23" s="179" t="s">
        <v>169</v>
      </c>
      <c r="FXO23" s="179" t="s">
        <v>169</v>
      </c>
      <c r="FXP23" s="179" t="s">
        <v>169</v>
      </c>
      <c r="FXQ23" s="179" t="s">
        <v>169</v>
      </c>
      <c r="FXR23" s="179" t="s">
        <v>169</v>
      </c>
      <c r="FXS23" s="179" t="s">
        <v>169</v>
      </c>
      <c r="FXT23" s="179" t="s">
        <v>169</v>
      </c>
      <c r="FXU23" s="179" t="s">
        <v>169</v>
      </c>
      <c r="FXV23" s="179" t="s">
        <v>169</v>
      </c>
      <c r="FXW23" s="179" t="s">
        <v>169</v>
      </c>
      <c r="FXX23" s="179" t="s">
        <v>169</v>
      </c>
      <c r="FXY23" s="179" t="s">
        <v>169</v>
      </c>
      <c r="FXZ23" s="179" t="s">
        <v>169</v>
      </c>
      <c r="FYA23" s="179" t="s">
        <v>169</v>
      </c>
      <c r="FYB23" s="179" t="s">
        <v>169</v>
      </c>
      <c r="FYC23" s="179" t="s">
        <v>169</v>
      </c>
      <c r="FYD23" s="179" t="s">
        <v>169</v>
      </c>
      <c r="FYE23" s="179" t="s">
        <v>169</v>
      </c>
      <c r="FYF23" s="179" t="s">
        <v>169</v>
      </c>
      <c r="FYG23" s="179" t="s">
        <v>169</v>
      </c>
      <c r="FYH23" s="179" t="s">
        <v>169</v>
      </c>
      <c r="FYI23" s="179" t="s">
        <v>169</v>
      </c>
      <c r="FYJ23" s="179" t="s">
        <v>169</v>
      </c>
      <c r="FYK23" s="179" t="s">
        <v>169</v>
      </c>
      <c r="FYL23" s="179" t="s">
        <v>169</v>
      </c>
      <c r="FYM23" s="179" t="s">
        <v>169</v>
      </c>
      <c r="FYN23" s="179" t="s">
        <v>169</v>
      </c>
      <c r="FYO23" s="179" t="s">
        <v>169</v>
      </c>
      <c r="FYP23" s="179" t="s">
        <v>169</v>
      </c>
      <c r="FYQ23" s="179" t="s">
        <v>169</v>
      </c>
      <c r="FYR23" s="179" t="s">
        <v>169</v>
      </c>
      <c r="FYS23" s="179" t="s">
        <v>169</v>
      </c>
      <c r="FYT23" s="179" t="s">
        <v>169</v>
      </c>
      <c r="FYU23" s="179" t="s">
        <v>169</v>
      </c>
      <c r="FYV23" s="179" t="s">
        <v>169</v>
      </c>
      <c r="FYW23" s="179" t="s">
        <v>169</v>
      </c>
      <c r="FYX23" s="179" t="s">
        <v>169</v>
      </c>
      <c r="FYY23" s="179" t="s">
        <v>169</v>
      </c>
      <c r="FYZ23" s="179" t="s">
        <v>169</v>
      </c>
      <c r="FZA23" s="179" t="s">
        <v>169</v>
      </c>
      <c r="FZB23" s="179" t="s">
        <v>169</v>
      </c>
      <c r="FZC23" s="179" t="s">
        <v>169</v>
      </c>
      <c r="FZD23" s="179" t="s">
        <v>169</v>
      </c>
      <c r="FZE23" s="179" t="s">
        <v>169</v>
      </c>
      <c r="FZF23" s="179" t="s">
        <v>169</v>
      </c>
      <c r="FZG23" s="179" t="s">
        <v>169</v>
      </c>
      <c r="FZH23" s="179" t="s">
        <v>169</v>
      </c>
      <c r="FZI23" s="179" t="s">
        <v>169</v>
      </c>
      <c r="FZJ23" s="179" t="s">
        <v>169</v>
      </c>
      <c r="FZK23" s="179" t="s">
        <v>169</v>
      </c>
      <c r="FZL23" s="179" t="s">
        <v>169</v>
      </c>
      <c r="FZM23" s="179" t="s">
        <v>169</v>
      </c>
      <c r="FZN23" s="179" t="s">
        <v>169</v>
      </c>
      <c r="FZO23" s="179" t="s">
        <v>169</v>
      </c>
      <c r="FZP23" s="179" t="s">
        <v>169</v>
      </c>
      <c r="FZQ23" s="179" t="s">
        <v>169</v>
      </c>
      <c r="FZR23" s="179" t="s">
        <v>169</v>
      </c>
      <c r="FZS23" s="179" t="s">
        <v>169</v>
      </c>
      <c r="FZT23" s="179" t="s">
        <v>169</v>
      </c>
      <c r="FZU23" s="179" t="s">
        <v>169</v>
      </c>
      <c r="FZV23" s="179" t="s">
        <v>169</v>
      </c>
      <c r="FZW23" s="179" t="s">
        <v>169</v>
      </c>
      <c r="FZX23" s="179" t="s">
        <v>169</v>
      </c>
      <c r="FZY23" s="179" t="s">
        <v>169</v>
      </c>
      <c r="FZZ23" s="179" t="s">
        <v>169</v>
      </c>
      <c r="GAA23" s="179" t="s">
        <v>169</v>
      </c>
      <c r="GAB23" s="179" t="s">
        <v>169</v>
      </c>
      <c r="GAC23" s="179" t="s">
        <v>169</v>
      </c>
      <c r="GAD23" s="179" t="s">
        <v>169</v>
      </c>
      <c r="GAE23" s="179" t="s">
        <v>169</v>
      </c>
      <c r="GAF23" s="179" t="s">
        <v>169</v>
      </c>
      <c r="GAG23" s="179" t="s">
        <v>169</v>
      </c>
      <c r="GAH23" s="179" t="s">
        <v>169</v>
      </c>
      <c r="GAI23" s="179" t="s">
        <v>169</v>
      </c>
      <c r="GAJ23" s="179" t="s">
        <v>169</v>
      </c>
      <c r="GAK23" s="179" t="s">
        <v>169</v>
      </c>
      <c r="GAL23" s="179" t="s">
        <v>169</v>
      </c>
      <c r="GAM23" s="179" t="s">
        <v>169</v>
      </c>
      <c r="GAN23" s="179" t="s">
        <v>169</v>
      </c>
      <c r="GAO23" s="179" t="s">
        <v>169</v>
      </c>
      <c r="GAP23" s="179" t="s">
        <v>169</v>
      </c>
      <c r="GAQ23" s="179" t="s">
        <v>169</v>
      </c>
      <c r="GAR23" s="179" t="s">
        <v>169</v>
      </c>
      <c r="GAS23" s="179" t="s">
        <v>169</v>
      </c>
      <c r="GAT23" s="179" t="s">
        <v>169</v>
      </c>
      <c r="GAU23" s="179" t="s">
        <v>169</v>
      </c>
      <c r="GAV23" s="179" t="s">
        <v>169</v>
      </c>
      <c r="GAW23" s="179" t="s">
        <v>169</v>
      </c>
      <c r="GAX23" s="179" t="s">
        <v>169</v>
      </c>
      <c r="GAY23" s="179" t="s">
        <v>169</v>
      </c>
      <c r="GAZ23" s="179" t="s">
        <v>169</v>
      </c>
      <c r="GBA23" s="179" t="s">
        <v>169</v>
      </c>
      <c r="GBB23" s="179" t="s">
        <v>169</v>
      </c>
      <c r="GBC23" s="179" t="s">
        <v>169</v>
      </c>
      <c r="GBD23" s="179" t="s">
        <v>169</v>
      </c>
      <c r="GBE23" s="179" t="s">
        <v>169</v>
      </c>
      <c r="GBF23" s="179" t="s">
        <v>169</v>
      </c>
      <c r="GBG23" s="179" t="s">
        <v>169</v>
      </c>
      <c r="GBH23" s="179" t="s">
        <v>169</v>
      </c>
      <c r="GBI23" s="179" t="s">
        <v>169</v>
      </c>
      <c r="GBJ23" s="179" t="s">
        <v>169</v>
      </c>
      <c r="GBK23" s="179" t="s">
        <v>169</v>
      </c>
      <c r="GBL23" s="179" t="s">
        <v>169</v>
      </c>
      <c r="GBM23" s="179" t="s">
        <v>169</v>
      </c>
      <c r="GBN23" s="179" t="s">
        <v>169</v>
      </c>
      <c r="GBO23" s="179" t="s">
        <v>169</v>
      </c>
      <c r="GBP23" s="179" t="s">
        <v>169</v>
      </c>
      <c r="GBQ23" s="179" t="s">
        <v>169</v>
      </c>
      <c r="GBR23" s="179" t="s">
        <v>169</v>
      </c>
      <c r="GBS23" s="179" t="s">
        <v>169</v>
      </c>
      <c r="GBT23" s="179" t="s">
        <v>169</v>
      </c>
      <c r="GBU23" s="179" t="s">
        <v>169</v>
      </c>
      <c r="GBV23" s="179" t="s">
        <v>169</v>
      </c>
      <c r="GBW23" s="179" t="s">
        <v>169</v>
      </c>
      <c r="GBX23" s="179" t="s">
        <v>169</v>
      </c>
      <c r="GBY23" s="179" t="s">
        <v>169</v>
      </c>
      <c r="GBZ23" s="179" t="s">
        <v>169</v>
      </c>
      <c r="GCA23" s="179" t="s">
        <v>169</v>
      </c>
      <c r="GCB23" s="179" t="s">
        <v>169</v>
      </c>
      <c r="GCC23" s="179" t="s">
        <v>169</v>
      </c>
      <c r="GCD23" s="179" t="s">
        <v>169</v>
      </c>
      <c r="GCE23" s="179" t="s">
        <v>169</v>
      </c>
      <c r="GCF23" s="179" t="s">
        <v>169</v>
      </c>
      <c r="GCG23" s="179" t="s">
        <v>169</v>
      </c>
      <c r="GCH23" s="179" t="s">
        <v>169</v>
      </c>
      <c r="GCI23" s="179" t="s">
        <v>169</v>
      </c>
      <c r="GCJ23" s="179" t="s">
        <v>169</v>
      </c>
      <c r="GCK23" s="179" t="s">
        <v>169</v>
      </c>
      <c r="GCL23" s="179" t="s">
        <v>169</v>
      </c>
      <c r="GCM23" s="179" t="s">
        <v>169</v>
      </c>
      <c r="GCN23" s="179" t="s">
        <v>169</v>
      </c>
      <c r="GCO23" s="179" t="s">
        <v>169</v>
      </c>
      <c r="GCP23" s="179" t="s">
        <v>169</v>
      </c>
      <c r="GCQ23" s="179" t="s">
        <v>169</v>
      </c>
      <c r="GCR23" s="179" t="s">
        <v>169</v>
      </c>
      <c r="GCS23" s="179" t="s">
        <v>169</v>
      </c>
      <c r="GCT23" s="179" t="s">
        <v>169</v>
      </c>
      <c r="GCU23" s="179" t="s">
        <v>169</v>
      </c>
      <c r="GCV23" s="179" t="s">
        <v>169</v>
      </c>
      <c r="GCW23" s="179" t="s">
        <v>169</v>
      </c>
      <c r="GCX23" s="179" t="s">
        <v>169</v>
      </c>
      <c r="GCY23" s="179" t="s">
        <v>169</v>
      </c>
      <c r="GCZ23" s="179" t="s">
        <v>169</v>
      </c>
      <c r="GDA23" s="179" t="s">
        <v>169</v>
      </c>
      <c r="GDB23" s="179" t="s">
        <v>169</v>
      </c>
      <c r="GDC23" s="179" t="s">
        <v>169</v>
      </c>
      <c r="GDD23" s="179" t="s">
        <v>169</v>
      </c>
      <c r="GDE23" s="179" t="s">
        <v>169</v>
      </c>
      <c r="GDF23" s="179" t="s">
        <v>169</v>
      </c>
      <c r="GDG23" s="179" t="s">
        <v>169</v>
      </c>
      <c r="GDH23" s="179" t="s">
        <v>169</v>
      </c>
      <c r="GDI23" s="179" t="s">
        <v>169</v>
      </c>
      <c r="GDJ23" s="179" t="s">
        <v>169</v>
      </c>
      <c r="GDK23" s="179" t="s">
        <v>169</v>
      </c>
      <c r="GDL23" s="179" t="s">
        <v>169</v>
      </c>
      <c r="GDM23" s="179" t="s">
        <v>169</v>
      </c>
      <c r="GDN23" s="179" t="s">
        <v>169</v>
      </c>
      <c r="GDO23" s="179" t="s">
        <v>169</v>
      </c>
      <c r="GDP23" s="179" t="s">
        <v>169</v>
      </c>
      <c r="GDQ23" s="179" t="s">
        <v>169</v>
      </c>
      <c r="GDR23" s="179" t="s">
        <v>169</v>
      </c>
      <c r="GDS23" s="179" t="s">
        <v>169</v>
      </c>
      <c r="GDT23" s="179" t="s">
        <v>169</v>
      </c>
      <c r="GDU23" s="179" t="s">
        <v>169</v>
      </c>
      <c r="GDV23" s="179" t="s">
        <v>169</v>
      </c>
      <c r="GDW23" s="179" t="s">
        <v>169</v>
      </c>
      <c r="GDX23" s="179" t="s">
        <v>169</v>
      </c>
      <c r="GDY23" s="179" t="s">
        <v>169</v>
      </c>
      <c r="GDZ23" s="179" t="s">
        <v>169</v>
      </c>
      <c r="GEA23" s="179" t="s">
        <v>169</v>
      </c>
      <c r="GEB23" s="179" t="s">
        <v>169</v>
      </c>
      <c r="GEC23" s="179" t="s">
        <v>169</v>
      </c>
      <c r="GED23" s="179" t="s">
        <v>169</v>
      </c>
      <c r="GEE23" s="179" t="s">
        <v>169</v>
      </c>
      <c r="GEF23" s="179" t="s">
        <v>169</v>
      </c>
      <c r="GEG23" s="179" t="s">
        <v>169</v>
      </c>
      <c r="GEH23" s="179" t="s">
        <v>169</v>
      </c>
      <c r="GEI23" s="179" t="s">
        <v>169</v>
      </c>
      <c r="GEJ23" s="179" t="s">
        <v>169</v>
      </c>
      <c r="GEK23" s="179" t="s">
        <v>169</v>
      </c>
      <c r="GEL23" s="179" t="s">
        <v>169</v>
      </c>
      <c r="GEM23" s="179" t="s">
        <v>169</v>
      </c>
      <c r="GEN23" s="179" t="s">
        <v>169</v>
      </c>
      <c r="GEO23" s="179" t="s">
        <v>169</v>
      </c>
      <c r="GEP23" s="179" t="s">
        <v>169</v>
      </c>
      <c r="GEQ23" s="179" t="s">
        <v>169</v>
      </c>
      <c r="GER23" s="179" t="s">
        <v>169</v>
      </c>
      <c r="GES23" s="179" t="s">
        <v>169</v>
      </c>
      <c r="GET23" s="179" t="s">
        <v>169</v>
      </c>
      <c r="GEU23" s="179" t="s">
        <v>169</v>
      </c>
      <c r="GEV23" s="179" t="s">
        <v>169</v>
      </c>
      <c r="GEW23" s="179" t="s">
        <v>169</v>
      </c>
      <c r="GEX23" s="179" t="s">
        <v>169</v>
      </c>
      <c r="GEY23" s="179" t="s">
        <v>169</v>
      </c>
      <c r="GEZ23" s="179" t="s">
        <v>169</v>
      </c>
      <c r="GFA23" s="179" t="s">
        <v>169</v>
      </c>
      <c r="GFB23" s="179" t="s">
        <v>169</v>
      </c>
      <c r="GFC23" s="179" t="s">
        <v>169</v>
      </c>
      <c r="GFD23" s="179" t="s">
        <v>169</v>
      </c>
      <c r="GFE23" s="179" t="s">
        <v>169</v>
      </c>
      <c r="GFF23" s="179" t="s">
        <v>169</v>
      </c>
      <c r="GFG23" s="179" t="s">
        <v>169</v>
      </c>
      <c r="GFH23" s="179" t="s">
        <v>169</v>
      </c>
      <c r="GFI23" s="179" t="s">
        <v>169</v>
      </c>
      <c r="GFJ23" s="179" t="s">
        <v>169</v>
      </c>
      <c r="GFK23" s="179" t="s">
        <v>169</v>
      </c>
      <c r="GFL23" s="179" t="s">
        <v>169</v>
      </c>
      <c r="GFM23" s="179" t="s">
        <v>169</v>
      </c>
      <c r="GFN23" s="179" t="s">
        <v>169</v>
      </c>
      <c r="GFO23" s="179" t="s">
        <v>169</v>
      </c>
      <c r="GFP23" s="179" t="s">
        <v>169</v>
      </c>
      <c r="GFQ23" s="179" t="s">
        <v>169</v>
      </c>
      <c r="GFR23" s="179" t="s">
        <v>169</v>
      </c>
      <c r="GFS23" s="179" t="s">
        <v>169</v>
      </c>
      <c r="GFT23" s="179" t="s">
        <v>169</v>
      </c>
      <c r="GFU23" s="179" t="s">
        <v>169</v>
      </c>
      <c r="GFV23" s="179" t="s">
        <v>169</v>
      </c>
      <c r="GFW23" s="179" t="s">
        <v>169</v>
      </c>
      <c r="GFX23" s="179" t="s">
        <v>169</v>
      </c>
      <c r="GFY23" s="179" t="s">
        <v>169</v>
      </c>
      <c r="GFZ23" s="179" t="s">
        <v>169</v>
      </c>
      <c r="GGA23" s="179" t="s">
        <v>169</v>
      </c>
      <c r="GGB23" s="179" t="s">
        <v>169</v>
      </c>
      <c r="GGC23" s="179" t="s">
        <v>169</v>
      </c>
      <c r="GGD23" s="179" t="s">
        <v>169</v>
      </c>
      <c r="GGE23" s="179" t="s">
        <v>169</v>
      </c>
      <c r="GGF23" s="179" t="s">
        <v>169</v>
      </c>
      <c r="GGG23" s="179" t="s">
        <v>169</v>
      </c>
      <c r="GGH23" s="179" t="s">
        <v>169</v>
      </c>
      <c r="GGI23" s="179" t="s">
        <v>169</v>
      </c>
      <c r="GGJ23" s="179" t="s">
        <v>169</v>
      </c>
      <c r="GGK23" s="179" t="s">
        <v>169</v>
      </c>
      <c r="GGL23" s="179" t="s">
        <v>169</v>
      </c>
      <c r="GGM23" s="179" t="s">
        <v>169</v>
      </c>
      <c r="GGN23" s="179" t="s">
        <v>169</v>
      </c>
      <c r="GGO23" s="179" t="s">
        <v>169</v>
      </c>
      <c r="GGP23" s="179" t="s">
        <v>169</v>
      </c>
      <c r="GGQ23" s="179" t="s">
        <v>169</v>
      </c>
      <c r="GGR23" s="179" t="s">
        <v>169</v>
      </c>
      <c r="GGS23" s="179" t="s">
        <v>169</v>
      </c>
      <c r="GGT23" s="179" t="s">
        <v>169</v>
      </c>
      <c r="GGU23" s="179" t="s">
        <v>169</v>
      </c>
      <c r="GGV23" s="179" t="s">
        <v>169</v>
      </c>
      <c r="GGW23" s="179" t="s">
        <v>169</v>
      </c>
      <c r="GGX23" s="179" t="s">
        <v>169</v>
      </c>
      <c r="GGY23" s="179" t="s">
        <v>169</v>
      </c>
      <c r="GGZ23" s="179" t="s">
        <v>169</v>
      </c>
      <c r="GHA23" s="179" t="s">
        <v>169</v>
      </c>
      <c r="GHB23" s="179" t="s">
        <v>169</v>
      </c>
      <c r="GHC23" s="179" t="s">
        <v>169</v>
      </c>
      <c r="GHD23" s="179" t="s">
        <v>169</v>
      </c>
      <c r="GHE23" s="179" t="s">
        <v>169</v>
      </c>
      <c r="GHF23" s="179" t="s">
        <v>169</v>
      </c>
      <c r="GHG23" s="179" t="s">
        <v>169</v>
      </c>
      <c r="GHH23" s="179" t="s">
        <v>169</v>
      </c>
      <c r="GHI23" s="179" t="s">
        <v>169</v>
      </c>
      <c r="GHJ23" s="179" t="s">
        <v>169</v>
      </c>
      <c r="GHK23" s="179" t="s">
        <v>169</v>
      </c>
      <c r="GHL23" s="179" t="s">
        <v>169</v>
      </c>
      <c r="GHM23" s="179" t="s">
        <v>169</v>
      </c>
      <c r="GHN23" s="179" t="s">
        <v>169</v>
      </c>
      <c r="GHO23" s="179" t="s">
        <v>169</v>
      </c>
      <c r="GHP23" s="179" t="s">
        <v>169</v>
      </c>
      <c r="GHQ23" s="179" t="s">
        <v>169</v>
      </c>
      <c r="GHR23" s="179" t="s">
        <v>169</v>
      </c>
      <c r="GHS23" s="179" t="s">
        <v>169</v>
      </c>
      <c r="GHT23" s="179" t="s">
        <v>169</v>
      </c>
      <c r="GHU23" s="179" t="s">
        <v>169</v>
      </c>
      <c r="GHV23" s="179" t="s">
        <v>169</v>
      </c>
      <c r="GHW23" s="179" t="s">
        <v>169</v>
      </c>
      <c r="GHX23" s="179" t="s">
        <v>169</v>
      </c>
      <c r="GHY23" s="179" t="s">
        <v>169</v>
      </c>
      <c r="GHZ23" s="179" t="s">
        <v>169</v>
      </c>
      <c r="GIA23" s="179" t="s">
        <v>169</v>
      </c>
      <c r="GIB23" s="179" t="s">
        <v>169</v>
      </c>
      <c r="GIC23" s="179" t="s">
        <v>169</v>
      </c>
      <c r="GID23" s="179" t="s">
        <v>169</v>
      </c>
      <c r="GIE23" s="179" t="s">
        <v>169</v>
      </c>
      <c r="GIF23" s="179" t="s">
        <v>169</v>
      </c>
      <c r="GIG23" s="179" t="s">
        <v>169</v>
      </c>
      <c r="GIH23" s="179" t="s">
        <v>169</v>
      </c>
      <c r="GII23" s="179" t="s">
        <v>169</v>
      </c>
      <c r="GIJ23" s="179" t="s">
        <v>169</v>
      </c>
      <c r="GIK23" s="179" t="s">
        <v>169</v>
      </c>
      <c r="GIL23" s="179" t="s">
        <v>169</v>
      </c>
      <c r="GIM23" s="179" t="s">
        <v>169</v>
      </c>
      <c r="GIN23" s="179" t="s">
        <v>169</v>
      </c>
      <c r="GIO23" s="179" t="s">
        <v>169</v>
      </c>
      <c r="GIP23" s="179" t="s">
        <v>169</v>
      </c>
      <c r="GIQ23" s="179" t="s">
        <v>169</v>
      </c>
      <c r="GIR23" s="179" t="s">
        <v>169</v>
      </c>
      <c r="GIS23" s="179" t="s">
        <v>169</v>
      </c>
      <c r="GIT23" s="179" t="s">
        <v>169</v>
      </c>
      <c r="GIU23" s="179" t="s">
        <v>169</v>
      </c>
      <c r="GIV23" s="179" t="s">
        <v>169</v>
      </c>
      <c r="GIW23" s="179" t="s">
        <v>169</v>
      </c>
      <c r="GIX23" s="179" t="s">
        <v>169</v>
      </c>
      <c r="GIY23" s="179" t="s">
        <v>169</v>
      </c>
      <c r="GIZ23" s="179" t="s">
        <v>169</v>
      </c>
      <c r="GJA23" s="179" t="s">
        <v>169</v>
      </c>
      <c r="GJB23" s="179" t="s">
        <v>169</v>
      </c>
      <c r="GJC23" s="179" t="s">
        <v>169</v>
      </c>
      <c r="GJD23" s="179" t="s">
        <v>169</v>
      </c>
      <c r="GJE23" s="179" t="s">
        <v>169</v>
      </c>
      <c r="GJF23" s="179" t="s">
        <v>169</v>
      </c>
      <c r="GJG23" s="179" t="s">
        <v>169</v>
      </c>
      <c r="GJH23" s="179" t="s">
        <v>169</v>
      </c>
      <c r="GJI23" s="179" t="s">
        <v>169</v>
      </c>
      <c r="GJJ23" s="179" t="s">
        <v>169</v>
      </c>
      <c r="GJK23" s="179" t="s">
        <v>169</v>
      </c>
      <c r="GJL23" s="179" t="s">
        <v>169</v>
      </c>
      <c r="GJM23" s="179" t="s">
        <v>169</v>
      </c>
      <c r="GJN23" s="179" t="s">
        <v>169</v>
      </c>
      <c r="GJO23" s="179" t="s">
        <v>169</v>
      </c>
      <c r="GJP23" s="179" t="s">
        <v>169</v>
      </c>
      <c r="GJQ23" s="179" t="s">
        <v>169</v>
      </c>
      <c r="GJR23" s="179" t="s">
        <v>169</v>
      </c>
      <c r="GJS23" s="179" t="s">
        <v>169</v>
      </c>
      <c r="GJT23" s="179" t="s">
        <v>169</v>
      </c>
      <c r="GJU23" s="179" t="s">
        <v>169</v>
      </c>
      <c r="GJV23" s="179" t="s">
        <v>169</v>
      </c>
      <c r="GJW23" s="179" t="s">
        <v>169</v>
      </c>
      <c r="GJX23" s="179" t="s">
        <v>169</v>
      </c>
      <c r="GJY23" s="179" t="s">
        <v>169</v>
      </c>
      <c r="GJZ23" s="179" t="s">
        <v>169</v>
      </c>
      <c r="GKA23" s="179" t="s">
        <v>169</v>
      </c>
      <c r="GKB23" s="179" t="s">
        <v>169</v>
      </c>
      <c r="GKC23" s="179" t="s">
        <v>169</v>
      </c>
      <c r="GKD23" s="179" t="s">
        <v>169</v>
      </c>
      <c r="GKE23" s="179" t="s">
        <v>169</v>
      </c>
      <c r="GKF23" s="179" t="s">
        <v>169</v>
      </c>
      <c r="GKG23" s="179" t="s">
        <v>169</v>
      </c>
      <c r="GKH23" s="179" t="s">
        <v>169</v>
      </c>
      <c r="GKI23" s="179" t="s">
        <v>169</v>
      </c>
      <c r="GKJ23" s="179" t="s">
        <v>169</v>
      </c>
      <c r="GKK23" s="179" t="s">
        <v>169</v>
      </c>
      <c r="GKL23" s="179" t="s">
        <v>169</v>
      </c>
      <c r="GKM23" s="179" t="s">
        <v>169</v>
      </c>
      <c r="GKN23" s="179" t="s">
        <v>169</v>
      </c>
      <c r="GKO23" s="179" t="s">
        <v>169</v>
      </c>
      <c r="GKP23" s="179" t="s">
        <v>169</v>
      </c>
      <c r="GKQ23" s="179" t="s">
        <v>169</v>
      </c>
      <c r="GKR23" s="179" t="s">
        <v>169</v>
      </c>
      <c r="GKS23" s="179" t="s">
        <v>169</v>
      </c>
      <c r="GKT23" s="179" t="s">
        <v>169</v>
      </c>
      <c r="GKU23" s="179" t="s">
        <v>169</v>
      </c>
      <c r="GKV23" s="179" t="s">
        <v>169</v>
      </c>
      <c r="GKW23" s="179" t="s">
        <v>169</v>
      </c>
      <c r="GKX23" s="179" t="s">
        <v>169</v>
      </c>
      <c r="GKY23" s="179" t="s">
        <v>169</v>
      </c>
      <c r="GKZ23" s="179" t="s">
        <v>169</v>
      </c>
      <c r="GLA23" s="179" t="s">
        <v>169</v>
      </c>
      <c r="GLB23" s="179" t="s">
        <v>169</v>
      </c>
      <c r="GLC23" s="179" t="s">
        <v>169</v>
      </c>
      <c r="GLD23" s="179" t="s">
        <v>169</v>
      </c>
      <c r="GLE23" s="179" t="s">
        <v>169</v>
      </c>
      <c r="GLF23" s="179" t="s">
        <v>169</v>
      </c>
      <c r="GLG23" s="179" t="s">
        <v>169</v>
      </c>
      <c r="GLH23" s="179" t="s">
        <v>169</v>
      </c>
      <c r="GLI23" s="179" t="s">
        <v>169</v>
      </c>
      <c r="GLJ23" s="179" t="s">
        <v>169</v>
      </c>
      <c r="GLK23" s="179" t="s">
        <v>169</v>
      </c>
      <c r="GLL23" s="179" t="s">
        <v>169</v>
      </c>
      <c r="GLM23" s="179" t="s">
        <v>169</v>
      </c>
      <c r="GLN23" s="179" t="s">
        <v>169</v>
      </c>
      <c r="GLO23" s="179" t="s">
        <v>169</v>
      </c>
      <c r="GLP23" s="179" t="s">
        <v>169</v>
      </c>
      <c r="GLQ23" s="179" t="s">
        <v>169</v>
      </c>
      <c r="GLR23" s="179" t="s">
        <v>169</v>
      </c>
      <c r="GLS23" s="179" t="s">
        <v>169</v>
      </c>
      <c r="GLT23" s="179" t="s">
        <v>169</v>
      </c>
      <c r="GLU23" s="179" t="s">
        <v>169</v>
      </c>
      <c r="GLV23" s="179" t="s">
        <v>169</v>
      </c>
      <c r="GLW23" s="179" t="s">
        <v>169</v>
      </c>
      <c r="GLX23" s="179" t="s">
        <v>169</v>
      </c>
      <c r="GLY23" s="179" t="s">
        <v>169</v>
      </c>
      <c r="GLZ23" s="179" t="s">
        <v>169</v>
      </c>
      <c r="GMA23" s="179" t="s">
        <v>169</v>
      </c>
      <c r="GMB23" s="179" t="s">
        <v>169</v>
      </c>
      <c r="GMC23" s="179" t="s">
        <v>169</v>
      </c>
      <c r="GMD23" s="179" t="s">
        <v>169</v>
      </c>
      <c r="GME23" s="179" t="s">
        <v>169</v>
      </c>
      <c r="GMF23" s="179" t="s">
        <v>169</v>
      </c>
      <c r="GMG23" s="179" t="s">
        <v>169</v>
      </c>
      <c r="GMH23" s="179" t="s">
        <v>169</v>
      </c>
      <c r="GMI23" s="179" t="s">
        <v>169</v>
      </c>
      <c r="GMJ23" s="179" t="s">
        <v>169</v>
      </c>
      <c r="GMK23" s="179" t="s">
        <v>169</v>
      </c>
      <c r="GML23" s="179" t="s">
        <v>169</v>
      </c>
      <c r="GMM23" s="179" t="s">
        <v>169</v>
      </c>
      <c r="GMN23" s="179" t="s">
        <v>169</v>
      </c>
      <c r="GMO23" s="179" t="s">
        <v>169</v>
      </c>
      <c r="GMP23" s="179" t="s">
        <v>169</v>
      </c>
      <c r="GMQ23" s="179" t="s">
        <v>169</v>
      </c>
      <c r="GMR23" s="179" t="s">
        <v>169</v>
      </c>
      <c r="GMS23" s="179" t="s">
        <v>169</v>
      </c>
      <c r="GMT23" s="179" t="s">
        <v>169</v>
      </c>
      <c r="GMU23" s="179" t="s">
        <v>169</v>
      </c>
      <c r="GMV23" s="179" t="s">
        <v>169</v>
      </c>
      <c r="GMW23" s="179" t="s">
        <v>169</v>
      </c>
      <c r="GMX23" s="179" t="s">
        <v>169</v>
      </c>
      <c r="GMY23" s="179" t="s">
        <v>169</v>
      </c>
      <c r="GMZ23" s="179" t="s">
        <v>169</v>
      </c>
      <c r="GNA23" s="179" t="s">
        <v>169</v>
      </c>
      <c r="GNB23" s="179" t="s">
        <v>169</v>
      </c>
      <c r="GNC23" s="179" t="s">
        <v>169</v>
      </c>
      <c r="GND23" s="179" t="s">
        <v>169</v>
      </c>
      <c r="GNE23" s="179" t="s">
        <v>169</v>
      </c>
      <c r="GNF23" s="179" t="s">
        <v>169</v>
      </c>
      <c r="GNG23" s="179" t="s">
        <v>169</v>
      </c>
      <c r="GNH23" s="179" t="s">
        <v>169</v>
      </c>
      <c r="GNI23" s="179" t="s">
        <v>169</v>
      </c>
      <c r="GNJ23" s="179" t="s">
        <v>169</v>
      </c>
      <c r="GNK23" s="179" t="s">
        <v>169</v>
      </c>
      <c r="GNL23" s="179" t="s">
        <v>169</v>
      </c>
      <c r="GNM23" s="179" t="s">
        <v>169</v>
      </c>
      <c r="GNN23" s="179" t="s">
        <v>169</v>
      </c>
      <c r="GNO23" s="179" t="s">
        <v>169</v>
      </c>
      <c r="GNP23" s="179" t="s">
        <v>169</v>
      </c>
      <c r="GNQ23" s="179" t="s">
        <v>169</v>
      </c>
      <c r="GNR23" s="179" t="s">
        <v>169</v>
      </c>
      <c r="GNS23" s="179" t="s">
        <v>169</v>
      </c>
      <c r="GNT23" s="179" t="s">
        <v>169</v>
      </c>
      <c r="GNU23" s="179" t="s">
        <v>169</v>
      </c>
      <c r="GNV23" s="179" t="s">
        <v>169</v>
      </c>
      <c r="GNW23" s="179" t="s">
        <v>169</v>
      </c>
      <c r="GNX23" s="179" t="s">
        <v>169</v>
      </c>
      <c r="GNY23" s="179" t="s">
        <v>169</v>
      </c>
      <c r="GNZ23" s="179" t="s">
        <v>169</v>
      </c>
      <c r="GOA23" s="179" t="s">
        <v>169</v>
      </c>
      <c r="GOB23" s="179" t="s">
        <v>169</v>
      </c>
      <c r="GOC23" s="179" t="s">
        <v>169</v>
      </c>
      <c r="GOD23" s="179" t="s">
        <v>169</v>
      </c>
      <c r="GOE23" s="179" t="s">
        <v>169</v>
      </c>
      <c r="GOF23" s="179" t="s">
        <v>169</v>
      </c>
      <c r="GOG23" s="179" t="s">
        <v>169</v>
      </c>
      <c r="GOH23" s="179" t="s">
        <v>169</v>
      </c>
      <c r="GOI23" s="179" t="s">
        <v>169</v>
      </c>
      <c r="GOJ23" s="179" t="s">
        <v>169</v>
      </c>
      <c r="GOK23" s="179" t="s">
        <v>169</v>
      </c>
      <c r="GOL23" s="179" t="s">
        <v>169</v>
      </c>
      <c r="GOM23" s="179" t="s">
        <v>169</v>
      </c>
      <c r="GON23" s="179" t="s">
        <v>169</v>
      </c>
      <c r="GOO23" s="179" t="s">
        <v>169</v>
      </c>
      <c r="GOP23" s="179" t="s">
        <v>169</v>
      </c>
      <c r="GOQ23" s="179" t="s">
        <v>169</v>
      </c>
      <c r="GOR23" s="179" t="s">
        <v>169</v>
      </c>
      <c r="GOS23" s="179" t="s">
        <v>169</v>
      </c>
      <c r="GOT23" s="179" t="s">
        <v>169</v>
      </c>
      <c r="GOU23" s="179" t="s">
        <v>169</v>
      </c>
      <c r="GOV23" s="179" t="s">
        <v>169</v>
      </c>
      <c r="GOW23" s="179" t="s">
        <v>169</v>
      </c>
      <c r="GOX23" s="179" t="s">
        <v>169</v>
      </c>
      <c r="GOY23" s="179" t="s">
        <v>169</v>
      </c>
      <c r="GOZ23" s="179" t="s">
        <v>169</v>
      </c>
      <c r="GPA23" s="179" t="s">
        <v>169</v>
      </c>
      <c r="GPB23" s="179" t="s">
        <v>169</v>
      </c>
      <c r="GPC23" s="179" t="s">
        <v>169</v>
      </c>
      <c r="GPD23" s="179" t="s">
        <v>169</v>
      </c>
      <c r="GPE23" s="179" t="s">
        <v>169</v>
      </c>
      <c r="GPF23" s="179" t="s">
        <v>169</v>
      </c>
      <c r="GPG23" s="179" t="s">
        <v>169</v>
      </c>
      <c r="GPH23" s="179" t="s">
        <v>169</v>
      </c>
      <c r="GPI23" s="179" t="s">
        <v>169</v>
      </c>
      <c r="GPJ23" s="179" t="s">
        <v>169</v>
      </c>
      <c r="GPK23" s="179" t="s">
        <v>169</v>
      </c>
      <c r="GPL23" s="179" t="s">
        <v>169</v>
      </c>
      <c r="GPM23" s="179" t="s">
        <v>169</v>
      </c>
      <c r="GPN23" s="179" t="s">
        <v>169</v>
      </c>
      <c r="GPO23" s="179" t="s">
        <v>169</v>
      </c>
      <c r="GPP23" s="179" t="s">
        <v>169</v>
      </c>
      <c r="GPQ23" s="179" t="s">
        <v>169</v>
      </c>
      <c r="GPR23" s="179" t="s">
        <v>169</v>
      </c>
      <c r="GPS23" s="179" t="s">
        <v>169</v>
      </c>
      <c r="GPT23" s="179" t="s">
        <v>169</v>
      </c>
      <c r="GPU23" s="179" t="s">
        <v>169</v>
      </c>
      <c r="GPV23" s="179" t="s">
        <v>169</v>
      </c>
      <c r="GPW23" s="179" t="s">
        <v>169</v>
      </c>
      <c r="GPX23" s="179" t="s">
        <v>169</v>
      </c>
      <c r="GPY23" s="179" t="s">
        <v>169</v>
      </c>
      <c r="GPZ23" s="179" t="s">
        <v>169</v>
      </c>
      <c r="GQA23" s="179" t="s">
        <v>169</v>
      </c>
      <c r="GQB23" s="179" t="s">
        <v>169</v>
      </c>
      <c r="GQC23" s="179" t="s">
        <v>169</v>
      </c>
      <c r="GQD23" s="179" t="s">
        <v>169</v>
      </c>
      <c r="GQE23" s="179" t="s">
        <v>169</v>
      </c>
      <c r="GQF23" s="179" t="s">
        <v>169</v>
      </c>
      <c r="GQG23" s="179" t="s">
        <v>169</v>
      </c>
      <c r="GQH23" s="179" t="s">
        <v>169</v>
      </c>
      <c r="GQI23" s="179" t="s">
        <v>169</v>
      </c>
      <c r="GQJ23" s="179" t="s">
        <v>169</v>
      </c>
      <c r="GQK23" s="179" t="s">
        <v>169</v>
      </c>
      <c r="GQL23" s="179" t="s">
        <v>169</v>
      </c>
      <c r="GQM23" s="179" t="s">
        <v>169</v>
      </c>
      <c r="GQN23" s="179" t="s">
        <v>169</v>
      </c>
      <c r="GQO23" s="179" t="s">
        <v>169</v>
      </c>
      <c r="GQP23" s="179" t="s">
        <v>169</v>
      </c>
      <c r="GQQ23" s="179" t="s">
        <v>169</v>
      </c>
      <c r="GQR23" s="179" t="s">
        <v>169</v>
      </c>
      <c r="GQS23" s="179" t="s">
        <v>169</v>
      </c>
      <c r="GQT23" s="179" t="s">
        <v>169</v>
      </c>
      <c r="GQU23" s="179" t="s">
        <v>169</v>
      </c>
      <c r="GQV23" s="179" t="s">
        <v>169</v>
      </c>
      <c r="GQW23" s="179" t="s">
        <v>169</v>
      </c>
      <c r="GQX23" s="179" t="s">
        <v>169</v>
      </c>
      <c r="GQY23" s="179" t="s">
        <v>169</v>
      </c>
      <c r="GQZ23" s="179" t="s">
        <v>169</v>
      </c>
      <c r="GRA23" s="179" t="s">
        <v>169</v>
      </c>
      <c r="GRB23" s="179" t="s">
        <v>169</v>
      </c>
      <c r="GRC23" s="179" t="s">
        <v>169</v>
      </c>
      <c r="GRD23" s="179" t="s">
        <v>169</v>
      </c>
      <c r="GRE23" s="179" t="s">
        <v>169</v>
      </c>
      <c r="GRF23" s="179" t="s">
        <v>169</v>
      </c>
      <c r="GRG23" s="179" t="s">
        <v>169</v>
      </c>
      <c r="GRH23" s="179" t="s">
        <v>169</v>
      </c>
      <c r="GRI23" s="179" t="s">
        <v>169</v>
      </c>
      <c r="GRJ23" s="179" t="s">
        <v>169</v>
      </c>
      <c r="GRK23" s="179" t="s">
        <v>169</v>
      </c>
      <c r="GRL23" s="179" t="s">
        <v>169</v>
      </c>
      <c r="GRM23" s="179" t="s">
        <v>169</v>
      </c>
      <c r="GRN23" s="179" t="s">
        <v>169</v>
      </c>
      <c r="GRO23" s="179" t="s">
        <v>169</v>
      </c>
      <c r="GRP23" s="179" t="s">
        <v>169</v>
      </c>
      <c r="GRQ23" s="179" t="s">
        <v>169</v>
      </c>
      <c r="GRR23" s="179" t="s">
        <v>169</v>
      </c>
      <c r="GRS23" s="179" t="s">
        <v>169</v>
      </c>
      <c r="GRT23" s="179" t="s">
        <v>169</v>
      </c>
      <c r="GRU23" s="179" t="s">
        <v>169</v>
      </c>
      <c r="GRV23" s="179" t="s">
        <v>169</v>
      </c>
      <c r="GRW23" s="179" t="s">
        <v>169</v>
      </c>
      <c r="GRX23" s="179" t="s">
        <v>169</v>
      </c>
      <c r="GRY23" s="179" t="s">
        <v>169</v>
      </c>
      <c r="GRZ23" s="179" t="s">
        <v>169</v>
      </c>
      <c r="GSA23" s="179" t="s">
        <v>169</v>
      </c>
      <c r="GSB23" s="179" t="s">
        <v>169</v>
      </c>
      <c r="GSC23" s="179" t="s">
        <v>169</v>
      </c>
      <c r="GSD23" s="179" t="s">
        <v>169</v>
      </c>
      <c r="GSE23" s="179" t="s">
        <v>169</v>
      </c>
      <c r="GSF23" s="179" t="s">
        <v>169</v>
      </c>
      <c r="GSG23" s="179" t="s">
        <v>169</v>
      </c>
      <c r="GSH23" s="179" t="s">
        <v>169</v>
      </c>
      <c r="GSI23" s="179" t="s">
        <v>169</v>
      </c>
      <c r="GSJ23" s="179" t="s">
        <v>169</v>
      </c>
      <c r="GSK23" s="179" t="s">
        <v>169</v>
      </c>
      <c r="GSL23" s="179" t="s">
        <v>169</v>
      </c>
      <c r="GSM23" s="179" t="s">
        <v>169</v>
      </c>
      <c r="GSN23" s="179" t="s">
        <v>169</v>
      </c>
      <c r="GSO23" s="179" t="s">
        <v>169</v>
      </c>
      <c r="GSP23" s="179" t="s">
        <v>169</v>
      </c>
      <c r="GSQ23" s="179" t="s">
        <v>169</v>
      </c>
      <c r="GSR23" s="179" t="s">
        <v>169</v>
      </c>
      <c r="GSS23" s="179" t="s">
        <v>169</v>
      </c>
      <c r="GST23" s="179" t="s">
        <v>169</v>
      </c>
      <c r="GSU23" s="179" t="s">
        <v>169</v>
      </c>
      <c r="GSV23" s="179" t="s">
        <v>169</v>
      </c>
      <c r="GSW23" s="179" t="s">
        <v>169</v>
      </c>
      <c r="GSX23" s="179" t="s">
        <v>169</v>
      </c>
      <c r="GSY23" s="179" t="s">
        <v>169</v>
      </c>
      <c r="GSZ23" s="179" t="s">
        <v>169</v>
      </c>
      <c r="GTA23" s="179" t="s">
        <v>169</v>
      </c>
      <c r="GTB23" s="179" t="s">
        <v>169</v>
      </c>
      <c r="GTC23" s="179" t="s">
        <v>169</v>
      </c>
      <c r="GTD23" s="179" t="s">
        <v>169</v>
      </c>
      <c r="GTE23" s="179" t="s">
        <v>169</v>
      </c>
      <c r="GTF23" s="179" t="s">
        <v>169</v>
      </c>
      <c r="GTG23" s="179" t="s">
        <v>169</v>
      </c>
      <c r="GTH23" s="179" t="s">
        <v>169</v>
      </c>
      <c r="GTI23" s="179" t="s">
        <v>169</v>
      </c>
      <c r="GTJ23" s="179" t="s">
        <v>169</v>
      </c>
      <c r="GTK23" s="179" t="s">
        <v>169</v>
      </c>
      <c r="GTL23" s="179" t="s">
        <v>169</v>
      </c>
      <c r="GTM23" s="179" t="s">
        <v>169</v>
      </c>
      <c r="GTN23" s="179" t="s">
        <v>169</v>
      </c>
      <c r="GTO23" s="179" t="s">
        <v>169</v>
      </c>
      <c r="GTP23" s="179" t="s">
        <v>169</v>
      </c>
      <c r="GTQ23" s="179" t="s">
        <v>169</v>
      </c>
      <c r="GTR23" s="179" t="s">
        <v>169</v>
      </c>
      <c r="GTS23" s="179" t="s">
        <v>169</v>
      </c>
      <c r="GTT23" s="179" t="s">
        <v>169</v>
      </c>
      <c r="GTU23" s="179" t="s">
        <v>169</v>
      </c>
      <c r="GTV23" s="179" t="s">
        <v>169</v>
      </c>
      <c r="GTW23" s="179" t="s">
        <v>169</v>
      </c>
      <c r="GTX23" s="179" t="s">
        <v>169</v>
      </c>
      <c r="GTY23" s="179" t="s">
        <v>169</v>
      </c>
      <c r="GTZ23" s="179" t="s">
        <v>169</v>
      </c>
      <c r="GUA23" s="179" t="s">
        <v>169</v>
      </c>
      <c r="GUB23" s="179" t="s">
        <v>169</v>
      </c>
      <c r="GUC23" s="179" t="s">
        <v>169</v>
      </c>
      <c r="GUD23" s="179" t="s">
        <v>169</v>
      </c>
      <c r="GUE23" s="179" t="s">
        <v>169</v>
      </c>
      <c r="GUF23" s="179" t="s">
        <v>169</v>
      </c>
      <c r="GUG23" s="179" t="s">
        <v>169</v>
      </c>
      <c r="GUH23" s="179" t="s">
        <v>169</v>
      </c>
      <c r="GUI23" s="179" t="s">
        <v>169</v>
      </c>
      <c r="GUJ23" s="179" t="s">
        <v>169</v>
      </c>
      <c r="GUK23" s="179" t="s">
        <v>169</v>
      </c>
      <c r="GUL23" s="179" t="s">
        <v>169</v>
      </c>
      <c r="GUM23" s="179" t="s">
        <v>169</v>
      </c>
      <c r="GUN23" s="179" t="s">
        <v>169</v>
      </c>
      <c r="GUO23" s="179" t="s">
        <v>169</v>
      </c>
      <c r="GUP23" s="179" t="s">
        <v>169</v>
      </c>
      <c r="GUQ23" s="179" t="s">
        <v>169</v>
      </c>
      <c r="GUR23" s="179" t="s">
        <v>169</v>
      </c>
      <c r="GUS23" s="179" t="s">
        <v>169</v>
      </c>
      <c r="GUT23" s="179" t="s">
        <v>169</v>
      </c>
      <c r="GUU23" s="179" t="s">
        <v>169</v>
      </c>
      <c r="GUV23" s="179" t="s">
        <v>169</v>
      </c>
      <c r="GUW23" s="179" t="s">
        <v>169</v>
      </c>
      <c r="GUX23" s="179" t="s">
        <v>169</v>
      </c>
      <c r="GUY23" s="179" t="s">
        <v>169</v>
      </c>
      <c r="GUZ23" s="179" t="s">
        <v>169</v>
      </c>
      <c r="GVA23" s="179" t="s">
        <v>169</v>
      </c>
      <c r="GVB23" s="179" t="s">
        <v>169</v>
      </c>
      <c r="GVC23" s="179" t="s">
        <v>169</v>
      </c>
      <c r="GVD23" s="179" t="s">
        <v>169</v>
      </c>
      <c r="GVE23" s="179" t="s">
        <v>169</v>
      </c>
      <c r="GVF23" s="179" t="s">
        <v>169</v>
      </c>
      <c r="GVG23" s="179" t="s">
        <v>169</v>
      </c>
      <c r="GVH23" s="179" t="s">
        <v>169</v>
      </c>
      <c r="GVI23" s="179" t="s">
        <v>169</v>
      </c>
      <c r="GVJ23" s="179" t="s">
        <v>169</v>
      </c>
      <c r="GVK23" s="179" t="s">
        <v>169</v>
      </c>
      <c r="GVL23" s="179" t="s">
        <v>169</v>
      </c>
      <c r="GVM23" s="179" t="s">
        <v>169</v>
      </c>
      <c r="GVN23" s="179" t="s">
        <v>169</v>
      </c>
      <c r="GVO23" s="179" t="s">
        <v>169</v>
      </c>
      <c r="GVP23" s="179" t="s">
        <v>169</v>
      </c>
      <c r="GVQ23" s="179" t="s">
        <v>169</v>
      </c>
      <c r="GVR23" s="179" t="s">
        <v>169</v>
      </c>
      <c r="GVS23" s="179" t="s">
        <v>169</v>
      </c>
      <c r="GVT23" s="179" t="s">
        <v>169</v>
      </c>
      <c r="GVU23" s="179" t="s">
        <v>169</v>
      </c>
      <c r="GVV23" s="179" t="s">
        <v>169</v>
      </c>
      <c r="GVW23" s="179" t="s">
        <v>169</v>
      </c>
      <c r="GVX23" s="179" t="s">
        <v>169</v>
      </c>
      <c r="GVY23" s="179" t="s">
        <v>169</v>
      </c>
      <c r="GVZ23" s="179" t="s">
        <v>169</v>
      </c>
      <c r="GWA23" s="179" t="s">
        <v>169</v>
      </c>
      <c r="GWB23" s="179" t="s">
        <v>169</v>
      </c>
      <c r="GWC23" s="179" t="s">
        <v>169</v>
      </c>
      <c r="GWD23" s="179" t="s">
        <v>169</v>
      </c>
      <c r="GWE23" s="179" t="s">
        <v>169</v>
      </c>
      <c r="GWF23" s="179" t="s">
        <v>169</v>
      </c>
      <c r="GWG23" s="179" t="s">
        <v>169</v>
      </c>
      <c r="GWH23" s="179" t="s">
        <v>169</v>
      </c>
      <c r="GWI23" s="179" t="s">
        <v>169</v>
      </c>
      <c r="GWJ23" s="179" t="s">
        <v>169</v>
      </c>
      <c r="GWK23" s="179" t="s">
        <v>169</v>
      </c>
      <c r="GWL23" s="179" t="s">
        <v>169</v>
      </c>
      <c r="GWM23" s="179" t="s">
        <v>169</v>
      </c>
      <c r="GWN23" s="179" t="s">
        <v>169</v>
      </c>
      <c r="GWO23" s="179" t="s">
        <v>169</v>
      </c>
      <c r="GWP23" s="179" t="s">
        <v>169</v>
      </c>
      <c r="GWQ23" s="179" t="s">
        <v>169</v>
      </c>
      <c r="GWR23" s="179" t="s">
        <v>169</v>
      </c>
      <c r="GWS23" s="179" t="s">
        <v>169</v>
      </c>
      <c r="GWT23" s="179" t="s">
        <v>169</v>
      </c>
      <c r="GWU23" s="179" t="s">
        <v>169</v>
      </c>
      <c r="GWV23" s="179" t="s">
        <v>169</v>
      </c>
      <c r="GWW23" s="179" t="s">
        <v>169</v>
      </c>
      <c r="GWX23" s="179" t="s">
        <v>169</v>
      </c>
      <c r="GWY23" s="179" t="s">
        <v>169</v>
      </c>
      <c r="GWZ23" s="179" t="s">
        <v>169</v>
      </c>
      <c r="GXA23" s="179" t="s">
        <v>169</v>
      </c>
      <c r="GXB23" s="179" t="s">
        <v>169</v>
      </c>
      <c r="GXC23" s="179" t="s">
        <v>169</v>
      </c>
      <c r="GXD23" s="179" t="s">
        <v>169</v>
      </c>
      <c r="GXE23" s="179" t="s">
        <v>169</v>
      </c>
      <c r="GXF23" s="179" t="s">
        <v>169</v>
      </c>
      <c r="GXG23" s="179" t="s">
        <v>169</v>
      </c>
      <c r="GXH23" s="179" t="s">
        <v>169</v>
      </c>
      <c r="GXI23" s="179" t="s">
        <v>169</v>
      </c>
      <c r="GXJ23" s="179" t="s">
        <v>169</v>
      </c>
      <c r="GXK23" s="179" t="s">
        <v>169</v>
      </c>
      <c r="GXL23" s="179" t="s">
        <v>169</v>
      </c>
      <c r="GXM23" s="179" t="s">
        <v>169</v>
      </c>
      <c r="GXN23" s="179" t="s">
        <v>169</v>
      </c>
      <c r="GXO23" s="179" t="s">
        <v>169</v>
      </c>
      <c r="GXP23" s="179" t="s">
        <v>169</v>
      </c>
      <c r="GXQ23" s="179" t="s">
        <v>169</v>
      </c>
      <c r="GXR23" s="179" t="s">
        <v>169</v>
      </c>
      <c r="GXS23" s="179" t="s">
        <v>169</v>
      </c>
      <c r="GXT23" s="179" t="s">
        <v>169</v>
      </c>
      <c r="GXU23" s="179" t="s">
        <v>169</v>
      </c>
      <c r="GXV23" s="179" t="s">
        <v>169</v>
      </c>
      <c r="GXW23" s="179" t="s">
        <v>169</v>
      </c>
      <c r="GXX23" s="179" t="s">
        <v>169</v>
      </c>
      <c r="GXY23" s="179" t="s">
        <v>169</v>
      </c>
      <c r="GXZ23" s="179" t="s">
        <v>169</v>
      </c>
      <c r="GYA23" s="179" t="s">
        <v>169</v>
      </c>
      <c r="GYB23" s="179" t="s">
        <v>169</v>
      </c>
      <c r="GYC23" s="179" t="s">
        <v>169</v>
      </c>
      <c r="GYD23" s="179" t="s">
        <v>169</v>
      </c>
      <c r="GYE23" s="179" t="s">
        <v>169</v>
      </c>
      <c r="GYF23" s="179" t="s">
        <v>169</v>
      </c>
      <c r="GYG23" s="179" t="s">
        <v>169</v>
      </c>
      <c r="GYH23" s="179" t="s">
        <v>169</v>
      </c>
      <c r="GYI23" s="179" t="s">
        <v>169</v>
      </c>
      <c r="GYJ23" s="179" t="s">
        <v>169</v>
      </c>
      <c r="GYK23" s="179" t="s">
        <v>169</v>
      </c>
      <c r="GYL23" s="179" t="s">
        <v>169</v>
      </c>
      <c r="GYM23" s="179" t="s">
        <v>169</v>
      </c>
      <c r="GYN23" s="179" t="s">
        <v>169</v>
      </c>
      <c r="GYO23" s="179" t="s">
        <v>169</v>
      </c>
      <c r="GYP23" s="179" t="s">
        <v>169</v>
      </c>
      <c r="GYQ23" s="179" t="s">
        <v>169</v>
      </c>
      <c r="GYR23" s="179" t="s">
        <v>169</v>
      </c>
      <c r="GYS23" s="179" t="s">
        <v>169</v>
      </c>
      <c r="GYT23" s="179" t="s">
        <v>169</v>
      </c>
      <c r="GYU23" s="179" t="s">
        <v>169</v>
      </c>
      <c r="GYV23" s="179" t="s">
        <v>169</v>
      </c>
      <c r="GYW23" s="179" t="s">
        <v>169</v>
      </c>
      <c r="GYX23" s="179" t="s">
        <v>169</v>
      </c>
      <c r="GYY23" s="179" t="s">
        <v>169</v>
      </c>
      <c r="GYZ23" s="179" t="s">
        <v>169</v>
      </c>
      <c r="GZA23" s="179" t="s">
        <v>169</v>
      </c>
      <c r="GZB23" s="179" t="s">
        <v>169</v>
      </c>
      <c r="GZC23" s="179" t="s">
        <v>169</v>
      </c>
      <c r="GZD23" s="179" t="s">
        <v>169</v>
      </c>
      <c r="GZE23" s="179" t="s">
        <v>169</v>
      </c>
      <c r="GZF23" s="179" t="s">
        <v>169</v>
      </c>
      <c r="GZG23" s="179" t="s">
        <v>169</v>
      </c>
      <c r="GZH23" s="179" t="s">
        <v>169</v>
      </c>
      <c r="GZI23" s="179" t="s">
        <v>169</v>
      </c>
      <c r="GZJ23" s="179" t="s">
        <v>169</v>
      </c>
      <c r="GZK23" s="179" t="s">
        <v>169</v>
      </c>
      <c r="GZL23" s="179" t="s">
        <v>169</v>
      </c>
      <c r="GZM23" s="179" t="s">
        <v>169</v>
      </c>
      <c r="GZN23" s="179" t="s">
        <v>169</v>
      </c>
      <c r="GZO23" s="179" t="s">
        <v>169</v>
      </c>
      <c r="GZP23" s="179" t="s">
        <v>169</v>
      </c>
      <c r="GZQ23" s="179" t="s">
        <v>169</v>
      </c>
      <c r="GZR23" s="179" t="s">
        <v>169</v>
      </c>
      <c r="GZS23" s="179" t="s">
        <v>169</v>
      </c>
      <c r="GZT23" s="179" t="s">
        <v>169</v>
      </c>
      <c r="GZU23" s="179" t="s">
        <v>169</v>
      </c>
      <c r="GZV23" s="179" t="s">
        <v>169</v>
      </c>
      <c r="GZW23" s="179" t="s">
        <v>169</v>
      </c>
      <c r="GZX23" s="179" t="s">
        <v>169</v>
      </c>
      <c r="GZY23" s="179" t="s">
        <v>169</v>
      </c>
      <c r="GZZ23" s="179" t="s">
        <v>169</v>
      </c>
      <c r="HAA23" s="179" t="s">
        <v>169</v>
      </c>
      <c r="HAB23" s="179" t="s">
        <v>169</v>
      </c>
      <c r="HAC23" s="179" t="s">
        <v>169</v>
      </c>
      <c r="HAD23" s="179" t="s">
        <v>169</v>
      </c>
      <c r="HAE23" s="179" t="s">
        <v>169</v>
      </c>
      <c r="HAF23" s="179" t="s">
        <v>169</v>
      </c>
      <c r="HAG23" s="179" t="s">
        <v>169</v>
      </c>
      <c r="HAH23" s="179" t="s">
        <v>169</v>
      </c>
      <c r="HAI23" s="179" t="s">
        <v>169</v>
      </c>
      <c r="HAJ23" s="179" t="s">
        <v>169</v>
      </c>
      <c r="HAK23" s="179" t="s">
        <v>169</v>
      </c>
      <c r="HAL23" s="179" t="s">
        <v>169</v>
      </c>
      <c r="HAM23" s="179" t="s">
        <v>169</v>
      </c>
      <c r="HAN23" s="179" t="s">
        <v>169</v>
      </c>
      <c r="HAO23" s="179" t="s">
        <v>169</v>
      </c>
      <c r="HAP23" s="179" t="s">
        <v>169</v>
      </c>
      <c r="HAQ23" s="179" t="s">
        <v>169</v>
      </c>
      <c r="HAR23" s="179" t="s">
        <v>169</v>
      </c>
      <c r="HAS23" s="179" t="s">
        <v>169</v>
      </c>
      <c r="HAT23" s="179" t="s">
        <v>169</v>
      </c>
      <c r="HAU23" s="179" t="s">
        <v>169</v>
      </c>
      <c r="HAV23" s="179" t="s">
        <v>169</v>
      </c>
      <c r="HAW23" s="179" t="s">
        <v>169</v>
      </c>
      <c r="HAX23" s="179" t="s">
        <v>169</v>
      </c>
      <c r="HAY23" s="179" t="s">
        <v>169</v>
      </c>
      <c r="HAZ23" s="179" t="s">
        <v>169</v>
      </c>
      <c r="HBA23" s="179" t="s">
        <v>169</v>
      </c>
      <c r="HBB23" s="179" t="s">
        <v>169</v>
      </c>
      <c r="HBC23" s="179" t="s">
        <v>169</v>
      </c>
      <c r="HBD23" s="179" t="s">
        <v>169</v>
      </c>
      <c r="HBE23" s="179" t="s">
        <v>169</v>
      </c>
      <c r="HBF23" s="179" t="s">
        <v>169</v>
      </c>
      <c r="HBG23" s="179" t="s">
        <v>169</v>
      </c>
      <c r="HBH23" s="179" t="s">
        <v>169</v>
      </c>
      <c r="HBI23" s="179" t="s">
        <v>169</v>
      </c>
      <c r="HBJ23" s="179" t="s">
        <v>169</v>
      </c>
      <c r="HBK23" s="179" t="s">
        <v>169</v>
      </c>
      <c r="HBL23" s="179" t="s">
        <v>169</v>
      </c>
      <c r="HBM23" s="179" t="s">
        <v>169</v>
      </c>
      <c r="HBN23" s="179" t="s">
        <v>169</v>
      </c>
      <c r="HBO23" s="179" t="s">
        <v>169</v>
      </c>
      <c r="HBP23" s="179" t="s">
        <v>169</v>
      </c>
      <c r="HBQ23" s="179" t="s">
        <v>169</v>
      </c>
      <c r="HBR23" s="179" t="s">
        <v>169</v>
      </c>
      <c r="HBS23" s="179" t="s">
        <v>169</v>
      </c>
      <c r="HBT23" s="179" t="s">
        <v>169</v>
      </c>
      <c r="HBU23" s="179" t="s">
        <v>169</v>
      </c>
      <c r="HBV23" s="179" t="s">
        <v>169</v>
      </c>
      <c r="HBW23" s="179" t="s">
        <v>169</v>
      </c>
      <c r="HBX23" s="179" t="s">
        <v>169</v>
      </c>
      <c r="HBY23" s="179" t="s">
        <v>169</v>
      </c>
      <c r="HBZ23" s="179" t="s">
        <v>169</v>
      </c>
      <c r="HCA23" s="179" t="s">
        <v>169</v>
      </c>
      <c r="HCB23" s="179" t="s">
        <v>169</v>
      </c>
      <c r="HCC23" s="179" t="s">
        <v>169</v>
      </c>
      <c r="HCD23" s="179" t="s">
        <v>169</v>
      </c>
      <c r="HCE23" s="179" t="s">
        <v>169</v>
      </c>
      <c r="HCF23" s="179" t="s">
        <v>169</v>
      </c>
      <c r="HCG23" s="179" t="s">
        <v>169</v>
      </c>
      <c r="HCH23" s="179" t="s">
        <v>169</v>
      </c>
      <c r="HCI23" s="179" t="s">
        <v>169</v>
      </c>
      <c r="HCJ23" s="179" t="s">
        <v>169</v>
      </c>
      <c r="HCK23" s="179" t="s">
        <v>169</v>
      </c>
      <c r="HCL23" s="179" t="s">
        <v>169</v>
      </c>
      <c r="HCM23" s="179" t="s">
        <v>169</v>
      </c>
      <c r="HCN23" s="179" t="s">
        <v>169</v>
      </c>
      <c r="HCO23" s="179" t="s">
        <v>169</v>
      </c>
      <c r="HCP23" s="179" t="s">
        <v>169</v>
      </c>
      <c r="HCQ23" s="179" t="s">
        <v>169</v>
      </c>
      <c r="HCR23" s="179" t="s">
        <v>169</v>
      </c>
      <c r="HCS23" s="179" t="s">
        <v>169</v>
      </c>
      <c r="HCT23" s="179" t="s">
        <v>169</v>
      </c>
      <c r="HCU23" s="179" t="s">
        <v>169</v>
      </c>
      <c r="HCV23" s="179" t="s">
        <v>169</v>
      </c>
      <c r="HCW23" s="179" t="s">
        <v>169</v>
      </c>
      <c r="HCX23" s="179" t="s">
        <v>169</v>
      </c>
      <c r="HCY23" s="179" t="s">
        <v>169</v>
      </c>
      <c r="HCZ23" s="179" t="s">
        <v>169</v>
      </c>
      <c r="HDA23" s="179" t="s">
        <v>169</v>
      </c>
      <c r="HDB23" s="179" t="s">
        <v>169</v>
      </c>
      <c r="HDC23" s="179" t="s">
        <v>169</v>
      </c>
      <c r="HDD23" s="179" t="s">
        <v>169</v>
      </c>
      <c r="HDE23" s="179" t="s">
        <v>169</v>
      </c>
      <c r="HDF23" s="179" t="s">
        <v>169</v>
      </c>
      <c r="HDG23" s="179" t="s">
        <v>169</v>
      </c>
      <c r="HDH23" s="179" t="s">
        <v>169</v>
      </c>
      <c r="HDI23" s="179" t="s">
        <v>169</v>
      </c>
      <c r="HDJ23" s="179" t="s">
        <v>169</v>
      </c>
      <c r="HDK23" s="179" t="s">
        <v>169</v>
      </c>
      <c r="HDL23" s="179" t="s">
        <v>169</v>
      </c>
      <c r="HDM23" s="179" t="s">
        <v>169</v>
      </c>
      <c r="HDN23" s="179" t="s">
        <v>169</v>
      </c>
      <c r="HDO23" s="179" t="s">
        <v>169</v>
      </c>
      <c r="HDP23" s="179" t="s">
        <v>169</v>
      </c>
      <c r="HDQ23" s="179" t="s">
        <v>169</v>
      </c>
      <c r="HDR23" s="179" t="s">
        <v>169</v>
      </c>
      <c r="HDS23" s="179" t="s">
        <v>169</v>
      </c>
      <c r="HDT23" s="179" t="s">
        <v>169</v>
      </c>
      <c r="HDU23" s="179" t="s">
        <v>169</v>
      </c>
      <c r="HDV23" s="179" t="s">
        <v>169</v>
      </c>
      <c r="HDW23" s="179" t="s">
        <v>169</v>
      </c>
      <c r="HDX23" s="179" t="s">
        <v>169</v>
      </c>
      <c r="HDY23" s="179" t="s">
        <v>169</v>
      </c>
      <c r="HDZ23" s="179" t="s">
        <v>169</v>
      </c>
      <c r="HEA23" s="179" t="s">
        <v>169</v>
      </c>
      <c r="HEB23" s="179" t="s">
        <v>169</v>
      </c>
      <c r="HEC23" s="179" t="s">
        <v>169</v>
      </c>
      <c r="HED23" s="179" t="s">
        <v>169</v>
      </c>
      <c r="HEE23" s="179" t="s">
        <v>169</v>
      </c>
      <c r="HEF23" s="179" t="s">
        <v>169</v>
      </c>
      <c r="HEG23" s="179" t="s">
        <v>169</v>
      </c>
      <c r="HEH23" s="179" t="s">
        <v>169</v>
      </c>
      <c r="HEI23" s="179" t="s">
        <v>169</v>
      </c>
      <c r="HEJ23" s="179" t="s">
        <v>169</v>
      </c>
      <c r="HEK23" s="179" t="s">
        <v>169</v>
      </c>
      <c r="HEL23" s="179" t="s">
        <v>169</v>
      </c>
      <c r="HEM23" s="179" t="s">
        <v>169</v>
      </c>
      <c r="HEN23" s="179" t="s">
        <v>169</v>
      </c>
      <c r="HEO23" s="179" t="s">
        <v>169</v>
      </c>
      <c r="HEP23" s="179" t="s">
        <v>169</v>
      </c>
      <c r="HEQ23" s="179" t="s">
        <v>169</v>
      </c>
      <c r="HER23" s="179" t="s">
        <v>169</v>
      </c>
      <c r="HES23" s="179" t="s">
        <v>169</v>
      </c>
      <c r="HET23" s="179" t="s">
        <v>169</v>
      </c>
      <c r="HEU23" s="179" t="s">
        <v>169</v>
      </c>
      <c r="HEV23" s="179" t="s">
        <v>169</v>
      </c>
      <c r="HEW23" s="179" t="s">
        <v>169</v>
      </c>
      <c r="HEX23" s="179" t="s">
        <v>169</v>
      </c>
      <c r="HEY23" s="179" t="s">
        <v>169</v>
      </c>
      <c r="HEZ23" s="179" t="s">
        <v>169</v>
      </c>
      <c r="HFA23" s="179" t="s">
        <v>169</v>
      </c>
      <c r="HFB23" s="179" t="s">
        <v>169</v>
      </c>
      <c r="HFC23" s="179" t="s">
        <v>169</v>
      </c>
      <c r="HFD23" s="179" t="s">
        <v>169</v>
      </c>
      <c r="HFE23" s="179" t="s">
        <v>169</v>
      </c>
      <c r="HFF23" s="179" t="s">
        <v>169</v>
      </c>
      <c r="HFG23" s="179" t="s">
        <v>169</v>
      </c>
      <c r="HFH23" s="179" t="s">
        <v>169</v>
      </c>
      <c r="HFI23" s="179" t="s">
        <v>169</v>
      </c>
      <c r="HFJ23" s="179" t="s">
        <v>169</v>
      </c>
      <c r="HFK23" s="179" t="s">
        <v>169</v>
      </c>
      <c r="HFL23" s="179" t="s">
        <v>169</v>
      </c>
      <c r="HFM23" s="179" t="s">
        <v>169</v>
      </c>
      <c r="HFN23" s="179" t="s">
        <v>169</v>
      </c>
      <c r="HFO23" s="179" t="s">
        <v>169</v>
      </c>
      <c r="HFP23" s="179" t="s">
        <v>169</v>
      </c>
      <c r="HFQ23" s="179" t="s">
        <v>169</v>
      </c>
      <c r="HFR23" s="179" t="s">
        <v>169</v>
      </c>
      <c r="HFS23" s="179" t="s">
        <v>169</v>
      </c>
      <c r="HFT23" s="179" t="s">
        <v>169</v>
      </c>
      <c r="HFU23" s="179" t="s">
        <v>169</v>
      </c>
      <c r="HFV23" s="179" t="s">
        <v>169</v>
      </c>
      <c r="HFW23" s="179" t="s">
        <v>169</v>
      </c>
      <c r="HFX23" s="179" t="s">
        <v>169</v>
      </c>
      <c r="HFY23" s="179" t="s">
        <v>169</v>
      </c>
      <c r="HFZ23" s="179" t="s">
        <v>169</v>
      </c>
      <c r="HGA23" s="179" t="s">
        <v>169</v>
      </c>
      <c r="HGB23" s="179" t="s">
        <v>169</v>
      </c>
      <c r="HGC23" s="179" t="s">
        <v>169</v>
      </c>
      <c r="HGD23" s="179" t="s">
        <v>169</v>
      </c>
      <c r="HGE23" s="179" t="s">
        <v>169</v>
      </c>
      <c r="HGF23" s="179" t="s">
        <v>169</v>
      </c>
      <c r="HGG23" s="179" t="s">
        <v>169</v>
      </c>
      <c r="HGH23" s="179" t="s">
        <v>169</v>
      </c>
      <c r="HGI23" s="179" t="s">
        <v>169</v>
      </c>
      <c r="HGJ23" s="179" t="s">
        <v>169</v>
      </c>
      <c r="HGK23" s="179" t="s">
        <v>169</v>
      </c>
      <c r="HGL23" s="179" t="s">
        <v>169</v>
      </c>
      <c r="HGM23" s="179" t="s">
        <v>169</v>
      </c>
      <c r="HGN23" s="179" t="s">
        <v>169</v>
      </c>
      <c r="HGO23" s="179" t="s">
        <v>169</v>
      </c>
      <c r="HGP23" s="179" t="s">
        <v>169</v>
      </c>
      <c r="HGQ23" s="179" t="s">
        <v>169</v>
      </c>
      <c r="HGR23" s="179" t="s">
        <v>169</v>
      </c>
      <c r="HGS23" s="179" t="s">
        <v>169</v>
      </c>
      <c r="HGT23" s="179" t="s">
        <v>169</v>
      </c>
      <c r="HGU23" s="179" t="s">
        <v>169</v>
      </c>
      <c r="HGV23" s="179" t="s">
        <v>169</v>
      </c>
      <c r="HGW23" s="179" t="s">
        <v>169</v>
      </c>
      <c r="HGX23" s="179" t="s">
        <v>169</v>
      </c>
      <c r="HGY23" s="179" t="s">
        <v>169</v>
      </c>
      <c r="HGZ23" s="179" t="s">
        <v>169</v>
      </c>
      <c r="HHA23" s="179" t="s">
        <v>169</v>
      </c>
      <c r="HHB23" s="179" t="s">
        <v>169</v>
      </c>
      <c r="HHC23" s="179" t="s">
        <v>169</v>
      </c>
      <c r="HHD23" s="179" t="s">
        <v>169</v>
      </c>
      <c r="HHE23" s="179" t="s">
        <v>169</v>
      </c>
      <c r="HHF23" s="179" t="s">
        <v>169</v>
      </c>
      <c r="HHG23" s="179" t="s">
        <v>169</v>
      </c>
      <c r="HHH23" s="179" t="s">
        <v>169</v>
      </c>
      <c r="HHI23" s="179" t="s">
        <v>169</v>
      </c>
      <c r="HHJ23" s="179" t="s">
        <v>169</v>
      </c>
      <c r="HHK23" s="179" t="s">
        <v>169</v>
      </c>
      <c r="HHL23" s="179" t="s">
        <v>169</v>
      </c>
      <c r="HHM23" s="179" t="s">
        <v>169</v>
      </c>
      <c r="HHN23" s="179" t="s">
        <v>169</v>
      </c>
      <c r="HHO23" s="179" t="s">
        <v>169</v>
      </c>
      <c r="HHP23" s="179" t="s">
        <v>169</v>
      </c>
      <c r="HHQ23" s="179" t="s">
        <v>169</v>
      </c>
      <c r="HHR23" s="179" t="s">
        <v>169</v>
      </c>
      <c r="HHS23" s="179" t="s">
        <v>169</v>
      </c>
      <c r="HHT23" s="179" t="s">
        <v>169</v>
      </c>
      <c r="HHU23" s="179" t="s">
        <v>169</v>
      </c>
      <c r="HHV23" s="179" t="s">
        <v>169</v>
      </c>
      <c r="HHW23" s="179" t="s">
        <v>169</v>
      </c>
      <c r="HHX23" s="179" t="s">
        <v>169</v>
      </c>
      <c r="HHY23" s="179" t="s">
        <v>169</v>
      </c>
      <c r="HHZ23" s="179" t="s">
        <v>169</v>
      </c>
      <c r="HIA23" s="179" t="s">
        <v>169</v>
      </c>
      <c r="HIB23" s="179" t="s">
        <v>169</v>
      </c>
      <c r="HIC23" s="179" t="s">
        <v>169</v>
      </c>
      <c r="HID23" s="179" t="s">
        <v>169</v>
      </c>
      <c r="HIE23" s="179" t="s">
        <v>169</v>
      </c>
      <c r="HIF23" s="179" t="s">
        <v>169</v>
      </c>
      <c r="HIG23" s="179" t="s">
        <v>169</v>
      </c>
      <c r="HIH23" s="179" t="s">
        <v>169</v>
      </c>
      <c r="HII23" s="179" t="s">
        <v>169</v>
      </c>
      <c r="HIJ23" s="179" t="s">
        <v>169</v>
      </c>
      <c r="HIK23" s="179" t="s">
        <v>169</v>
      </c>
      <c r="HIL23" s="179" t="s">
        <v>169</v>
      </c>
      <c r="HIM23" s="179" t="s">
        <v>169</v>
      </c>
      <c r="HIN23" s="179" t="s">
        <v>169</v>
      </c>
      <c r="HIO23" s="179" t="s">
        <v>169</v>
      </c>
      <c r="HIP23" s="179" t="s">
        <v>169</v>
      </c>
      <c r="HIQ23" s="179" t="s">
        <v>169</v>
      </c>
      <c r="HIR23" s="179" t="s">
        <v>169</v>
      </c>
      <c r="HIS23" s="179" t="s">
        <v>169</v>
      </c>
      <c r="HIT23" s="179" t="s">
        <v>169</v>
      </c>
      <c r="HIU23" s="179" t="s">
        <v>169</v>
      </c>
      <c r="HIV23" s="179" t="s">
        <v>169</v>
      </c>
      <c r="HIW23" s="179" t="s">
        <v>169</v>
      </c>
      <c r="HIX23" s="179" t="s">
        <v>169</v>
      </c>
      <c r="HIY23" s="179" t="s">
        <v>169</v>
      </c>
      <c r="HIZ23" s="179" t="s">
        <v>169</v>
      </c>
      <c r="HJA23" s="179" t="s">
        <v>169</v>
      </c>
      <c r="HJB23" s="179" t="s">
        <v>169</v>
      </c>
      <c r="HJC23" s="179" t="s">
        <v>169</v>
      </c>
      <c r="HJD23" s="179" t="s">
        <v>169</v>
      </c>
      <c r="HJE23" s="179" t="s">
        <v>169</v>
      </c>
      <c r="HJF23" s="179" t="s">
        <v>169</v>
      </c>
      <c r="HJG23" s="179" t="s">
        <v>169</v>
      </c>
      <c r="HJH23" s="179" t="s">
        <v>169</v>
      </c>
      <c r="HJI23" s="179" t="s">
        <v>169</v>
      </c>
      <c r="HJJ23" s="179" t="s">
        <v>169</v>
      </c>
      <c r="HJK23" s="179" t="s">
        <v>169</v>
      </c>
      <c r="HJL23" s="179" t="s">
        <v>169</v>
      </c>
      <c r="HJM23" s="179" t="s">
        <v>169</v>
      </c>
      <c r="HJN23" s="179" t="s">
        <v>169</v>
      </c>
      <c r="HJO23" s="179" t="s">
        <v>169</v>
      </c>
      <c r="HJP23" s="179" t="s">
        <v>169</v>
      </c>
      <c r="HJQ23" s="179" t="s">
        <v>169</v>
      </c>
      <c r="HJR23" s="179" t="s">
        <v>169</v>
      </c>
      <c r="HJS23" s="179" t="s">
        <v>169</v>
      </c>
      <c r="HJT23" s="179" t="s">
        <v>169</v>
      </c>
      <c r="HJU23" s="179" t="s">
        <v>169</v>
      </c>
      <c r="HJV23" s="179" t="s">
        <v>169</v>
      </c>
      <c r="HJW23" s="179" t="s">
        <v>169</v>
      </c>
      <c r="HJX23" s="179" t="s">
        <v>169</v>
      </c>
      <c r="HJY23" s="179" t="s">
        <v>169</v>
      </c>
      <c r="HJZ23" s="179" t="s">
        <v>169</v>
      </c>
      <c r="HKA23" s="179" t="s">
        <v>169</v>
      </c>
      <c r="HKB23" s="179" t="s">
        <v>169</v>
      </c>
      <c r="HKC23" s="179" t="s">
        <v>169</v>
      </c>
      <c r="HKD23" s="179" t="s">
        <v>169</v>
      </c>
      <c r="HKE23" s="179" t="s">
        <v>169</v>
      </c>
      <c r="HKF23" s="179" t="s">
        <v>169</v>
      </c>
      <c r="HKG23" s="179" t="s">
        <v>169</v>
      </c>
      <c r="HKH23" s="179" t="s">
        <v>169</v>
      </c>
      <c r="HKI23" s="179" t="s">
        <v>169</v>
      </c>
      <c r="HKJ23" s="179" t="s">
        <v>169</v>
      </c>
      <c r="HKK23" s="179" t="s">
        <v>169</v>
      </c>
      <c r="HKL23" s="179" t="s">
        <v>169</v>
      </c>
      <c r="HKM23" s="179" t="s">
        <v>169</v>
      </c>
      <c r="HKN23" s="179" t="s">
        <v>169</v>
      </c>
      <c r="HKO23" s="179" t="s">
        <v>169</v>
      </c>
      <c r="HKP23" s="179" t="s">
        <v>169</v>
      </c>
      <c r="HKQ23" s="179" t="s">
        <v>169</v>
      </c>
      <c r="HKR23" s="179" t="s">
        <v>169</v>
      </c>
      <c r="HKS23" s="179" t="s">
        <v>169</v>
      </c>
      <c r="HKT23" s="179" t="s">
        <v>169</v>
      </c>
      <c r="HKU23" s="179" t="s">
        <v>169</v>
      </c>
      <c r="HKV23" s="179" t="s">
        <v>169</v>
      </c>
      <c r="HKW23" s="179" t="s">
        <v>169</v>
      </c>
      <c r="HKX23" s="179" t="s">
        <v>169</v>
      </c>
      <c r="HKY23" s="179" t="s">
        <v>169</v>
      </c>
      <c r="HKZ23" s="179" t="s">
        <v>169</v>
      </c>
      <c r="HLA23" s="179" t="s">
        <v>169</v>
      </c>
      <c r="HLB23" s="179" t="s">
        <v>169</v>
      </c>
      <c r="HLC23" s="179" t="s">
        <v>169</v>
      </c>
      <c r="HLD23" s="179" t="s">
        <v>169</v>
      </c>
      <c r="HLE23" s="179" t="s">
        <v>169</v>
      </c>
      <c r="HLF23" s="179" t="s">
        <v>169</v>
      </c>
      <c r="HLG23" s="179" t="s">
        <v>169</v>
      </c>
      <c r="HLH23" s="179" t="s">
        <v>169</v>
      </c>
      <c r="HLI23" s="179" t="s">
        <v>169</v>
      </c>
      <c r="HLJ23" s="179" t="s">
        <v>169</v>
      </c>
      <c r="HLK23" s="179" t="s">
        <v>169</v>
      </c>
      <c r="HLL23" s="179" t="s">
        <v>169</v>
      </c>
      <c r="HLM23" s="179" t="s">
        <v>169</v>
      </c>
      <c r="HLN23" s="179" t="s">
        <v>169</v>
      </c>
      <c r="HLO23" s="179" t="s">
        <v>169</v>
      </c>
      <c r="HLP23" s="179" t="s">
        <v>169</v>
      </c>
      <c r="HLQ23" s="179" t="s">
        <v>169</v>
      </c>
      <c r="HLR23" s="179" t="s">
        <v>169</v>
      </c>
      <c r="HLS23" s="179" t="s">
        <v>169</v>
      </c>
      <c r="HLT23" s="179" t="s">
        <v>169</v>
      </c>
      <c r="HLU23" s="179" t="s">
        <v>169</v>
      </c>
      <c r="HLV23" s="179" t="s">
        <v>169</v>
      </c>
      <c r="HLW23" s="179" t="s">
        <v>169</v>
      </c>
      <c r="HLX23" s="179" t="s">
        <v>169</v>
      </c>
      <c r="HLY23" s="179" t="s">
        <v>169</v>
      </c>
      <c r="HLZ23" s="179" t="s">
        <v>169</v>
      </c>
      <c r="HMA23" s="179" t="s">
        <v>169</v>
      </c>
      <c r="HMB23" s="179" t="s">
        <v>169</v>
      </c>
      <c r="HMC23" s="179" t="s">
        <v>169</v>
      </c>
      <c r="HMD23" s="179" t="s">
        <v>169</v>
      </c>
      <c r="HME23" s="179" t="s">
        <v>169</v>
      </c>
      <c r="HMF23" s="179" t="s">
        <v>169</v>
      </c>
      <c r="HMG23" s="179" t="s">
        <v>169</v>
      </c>
      <c r="HMH23" s="179" t="s">
        <v>169</v>
      </c>
      <c r="HMI23" s="179" t="s">
        <v>169</v>
      </c>
      <c r="HMJ23" s="179" t="s">
        <v>169</v>
      </c>
      <c r="HMK23" s="179" t="s">
        <v>169</v>
      </c>
      <c r="HML23" s="179" t="s">
        <v>169</v>
      </c>
      <c r="HMM23" s="179" t="s">
        <v>169</v>
      </c>
      <c r="HMN23" s="179" t="s">
        <v>169</v>
      </c>
      <c r="HMO23" s="179" t="s">
        <v>169</v>
      </c>
      <c r="HMP23" s="179" t="s">
        <v>169</v>
      </c>
      <c r="HMQ23" s="179" t="s">
        <v>169</v>
      </c>
      <c r="HMR23" s="179" t="s">
        <v>169</v>
      </c>
      <c r="HMS23" s="179" t="s">
        <v>169</v>
      </c>
      <c r="HMT23" s="179" t="s">
        <v>169</v>
      </c>
      <c r="HMU23" s="179" t="s">
        <v>169</v>
      </c>
      <c r="HMV23" s="179" t="s">
        <v>169</v>
      </c>
      <c r="HMW23" s="179" t="s">
        <v>169</v>
      </c>
      <c r="HMX23" s="179" t="s">
        <v>169</v>
      </c>
      <c r="HMY23" s="179" t="s">
        <v>169</v>
      </c>
      <c r="HMZ23" s="179" t="s">
        <v>169</v>
      </c>
      <c r="HNA23" s="179" t="s">
        <v>169</v>
      </c>
      <c r="HNB23" s="179" t="s">
        <v>169</v>
      </c>
      <c r="HNC23" s="179" t="s">
        <v>169</v>
      </c>
      <c r="HND23" s="179" t="s">
        <v>169</v>
      </c>
      <c r="HNE23" s="179" t="s">
        <v>169</v>
      </c>
      <c r="HNF23" s="179" t="s">
        <v>169</v>
      </c>
      <c r="HNG23" s="179" t="s">
        <v>169</v>
      </c>
      <c r="HNH23" s="179" t="s">
        <v>169</v>
      </c>
      <c r="HNI23" s="179" t="s">
        <v>169</v>
      </c>
      <c r="HNJ23" s="179" t="s">
        <v>169</v>
      </c>
      <c r="HNK23" s="179" t="s">
        <v>169</v>
      </c>
      <c r="HNL23" s="179" t="s">
        <v>169</v>
      </c>
      <c r="HNM23" s="179" t="s">
        <v>169</v>
      </c>
      <c r="HNN23" s="179" t="s">
        <v>169</v>
      </c>
      <c r="HNO23" s="179" t="s">
        <v>169</v>
      </c>
      <c r="HNP23" s="179" t="s">
        <v>169</v>
      </c>
      <c r="HNQ23" s="179" t="s">
        <v>169</v>
      </c>
      <c r="HNR23" s="179" t="s">
        <v>169</v>
      </c>
      <c r="HNS23" s="179" t="s">
        <v>169</v>
      </c>
      <c r="HNT23" s="179" t="s">
        <v>169</v>
      </c>
      <c r="HNU23" s="179" t="s">
        <v>169</v>
      </c>
      <c r="HNV23" s="179" t="s">
        <v>169</v>
      </c>
      <c r="HNW23" s="179" t="s">
        <v>169</v>
      </c>
      <c r="HNX23" s="179" t="s">
        <v>169</v>
      </c>
      <c r="HNY23" s="179" t="s">
        <v>169</v>
      </c>
      <c r="HNZ23" s="179" t="s">
        <v>169</v>
      </c>
      <c r="HOA23" s="179" t="s">
        <v>169</v>
      </c>
      <c r="HOB23" s="179" t="s">
        <v>169</v>
      </c>
      <c r="HOC23" s="179" t="s">
        <v>169</v>
      </c>
      <c r="HOD23" s="179" t="s">
        <v>169</v>
      </c>
      <c r="HOE23" s="179" t="s">
        <v>169</v>
      </c>
      <c r="HOF23" s="179" t="s">
        <v>169</v>
      </c>
      <c r="HOG23" s="179" t="s">
        <v>169</v>
      </c>
      <c r="HOH23" s="179" t="s">
        <v>169</v>
      </c>
      <c r="HOI23" s="179" t="s">
        <v>169</v>
      </c>
      <c r="HOJ23" s="179" t="s">
        <v>169</v>
      </c>
      <c r="HOK23" s="179" t="s">
        <v>169</v>
      </c>
      <c r="HOL23" s="179" t="s">
        <v>169</v>
      </c>
      <c r="HOM23" s="179" t="s">
        <v>169</v>
      </c>
      <c r="HON23" s="179" t="s">
        <v>169</v>
      </c>
      <c r="HOO23" s="179" t="s">
        <v>169</v>
      </c>
      <c r="HOP23" s="179" t="s">
        <v>169</v>
      </c>
      <c r="HOQ23" s="179" t="s">
        <v>169</v>
      </c>
      <c r="HOR23" s="179" t="s">
        <v>169</v>
      </c>
      <c r="HOS23" s="179" t="s">
        <v>169</v>
      </c>
      <c r="HOT23" s="179" t="s">
        <v>169</v>
      </c>
      <c r="HOU23" s="179" t="s">
        <v>169</v>
      </c>
      <c r="HOV23" s="179" t="s">
        <v>169</v>
      </c>
      <c r="HOW23" s="179" t="s">
        <v>169</v>
      </c>
      <c r="HOX23" s="179" t="s">
        <v>169</v>
      </c>
      <c r="HOY23" s="179" t="s">
        <v>169</v>
      </c>
      <c r="HOZ23" s="179" t="s">
        <v>169</v>
      </c>
      <c r="HPA23" s="179" t="s">
        <v>169</v>
      </c>
      <c r="HPB23" s="179" t="s">
        <v>169</v>
      </c>
      <c r="HPC23" s="179" t="s">
        <v>169</v>
      </c>
      <c r="HPD23" s="179" t="s">
        <v>169</v>
      </c>
      <c r="HPE23" s="179" t="s">
        <v>169</v>
      </c>
      <c r="HPF23" s="179" t="s">
        <v>169</v>
      </c>
      <c r="HPG23" s="179" t="s">
        <v>169</v>
      </c>
      <c r="HPH23" s="179" t="s">
        <v>169</v>
      </c>
      <c r="HPI23" s="179" t="s">
        <v>169</v>
      </c>
      <c r="HPJ23" s="179" t="s">
        <v>169</v>
      </c>
      <c r="HPK23" s="179" t="s">
        <v>169</v>
      </c>
      <c r="HPL23" s="179" t="s">
        <v>169</v>
      </c>
      <c r="HPM23" s="179" t="s">
        <v>169</v>
      </c>
      <c r="HPN23" s="179" t="s">
        <v>169</v>
      </c>
      <c r="HPO23" s="179" t="s">
        <v>169</v>
      </c>
      <c r="HPP23" s="179" t="s">
        <v>169</v>
      </c>
      <c r="HPQ23" s="179" t="s">
        <v>169</v>
      </c>
      <c r="HPR23" s="179" t="s">
        <v>169</v>
      </c>
      <c r="HPS23" s="179" t="s">
        <v>169</v>
      </c>
      <c r="HPT23" s="179" t="s">
        <v>169</v>
      </c>
      <c r="HPU23" s="179" t="s">
        <v>169</v>
      </c>
      <c r="HPV23" s="179" t="s">
        <v>169</v>
      </c>
      <c r="HPW23" s="179" t="s">
        <v>169</v>
      </c>
      <c r="HPX23" s="179" t="s">
        <v>169</v>
      </c>
      <c r="HPY23" s="179" t="s">
        <v>169</v>
      </c>
      <c r="HPZ23" s="179" t="s">
        <v>169</v>
      </c>
      <c r="HQA23" s="179" t="s">
        <v>169</v>
      </c>
      <c r="HQB23" s="179" t="s">
        <v>169</v>
      </c>
      <c r="HQC23" s="179" t="s">
        <v>169</v>
      </c>
      <c r="HQD23" s="179" t="s">
        <v>169</v>
      </c>
      <c r="HQE23" s="179" t="s">
        <v>169</v>
      </c>
      <c r="HQF23" s="179" t="s">
        <v>169</v>
      </c>
      <c r="HQG23" s="179" t="s">
        <v>169</v>
      </c>
      <c r="HQH23" s="179" t="s">
        <v>169</v>
      </c>
      <c r="HQI23" s="179" t="s">
        <v>169</v>
      </c>
      <c r="HQJ23" s="179" t="s">
        <v>169</v>
      </c>
      <c r="HQK23" s="179" t="s">
        <v>169</v>
      </c>
      <c r="HQL23" s="179" t="s">
        <v>169</v>
      </c>
      <c r="HQM23" s="179" t="s">
        <v>169</v>
      </c>
      <c r="HQN23" s="179" t="s">
        <v>169</v>
      </c>
      <c r="HQO23" s="179" t="s">
        <v>169</v>
      </c>
      <c r="HQP23" s="179" t="s">
        <v>169</v>
      </c>
      <c r="HQQ23" s="179" t="s">
        <v>169</v>
      </c>
      <c r="HQR23" s="179" t="s">
        <v>169</v>
      </c>
      <c r="HQS23" s="179" t="s">
        <v>169</v>
      </c>
      <c r="HQT23" s="179" t="s">
        <v>169</v>
      </c>
      <c r="HQU23" s="179" t="s">
        <v>169</v>
      </c>
      <c r="HQV23" s="179" t="s">
        <v>169</v>
      </c>
      <c r="HQW23" s="179" t="s">
        <v>169</v>
      </c>
      <c r="HQX23" s="179" t="s">
        <v>169</v>
      </c>
      <c r="HQY23" s="179" t="s">
        <v>169</v>
      </c>
      <c r="HQZ23" s="179" t="s">
        <v>169</v>
      </c>
      <c r="HRA23" s="179" t="s">
        <v>169</v>
      </c>
      <c r="HRB23" s="179" t="s">
        <v>169</v>
      </c>
      <c r="HRC23" s="179" t="s">
        <v>169</v>
      </c>
      <c r="HRD23" s="179" t="s">
        <v>169</v>
      </c>
      <c r="HRE23" s="179" t="s">
        <v>169</v>
      </c>
      <c r="HRF23" s="179" t="s">
        <v>169</v>
      </c>
      <c r="HRG23" s="179" t="s">
        <v>169</v>
      </c>
      <c r="HRH23" s="179" t="s">
        <v>169</v>
      </c>
      <c r="HRI23" s="179" t="s">
        <v>169</v>
      </c>
      <c r="HRJ23" s="179" t="s">
        <v>169</v>
      </c>
      <c r="HRK23" s="179" t="s">
        <v>169</v>
      </c>
      <c r="HRL23" s="179" t="s">
        <v>169</v>
      </c>
      <c r="HRM23" s="179" t="s">
        <v>169</v>
      </c>
      <c r="HRN23" s="179" t="s">
        <v>169</v>
      </c>
      <c r="HRO23" s="179" t="s">
        <v>169</v>
      </c>
      <c r="HRP23" s="179" t="s">
        <v>169</v>
      </c>
      <c r="HRQ23" s="179" t="s">
        <v>169</v>
      </c>
      <c r="HRR23" s="179" t="s">
        <v>169</v>
      </c>
      <c r="HRS23" s="179" t="s">
        <v>169</v>
      </c>
      <c r="HRT23" s="179" t="s">
        <v>169</v>
      </c>
      <c r="HRU23" s="179" t="s">
        <v>169</v>
      </c>
      <c r="HRV23" s="179" t="s">
        <v>169</v>
      </c>
      <c r="HRW23" s="179" t="s">
        <v>169</v>
      </c>
      <c r="HRX23" s="179" t="s">
        <v>169</v>
      </c>
      <c r="HRY23" s="179" t="s">
        <v>169</v>
      </c>
      <c r="HRZ23" s="179" t="s">
        <v>169</v>
      </c>
      <c r="HSA23" s="179" t="s">
        <v>169</v>
      </c>
      <c r="HSB23" s="179" t="s">
        <v>169</v>
      </c>
      <c r="HSC23" s="179" t="s">
        <v>169</v>
      </c>
      <c r="HSD23" s="179" t="s">
        <v>169</v>
      </c>
      <c r="HSE23" s="179" t="s">
        <v>169</v>
      </c>
      <c r="HSF23" s="179" t="s">
        <v>169</v>
      </c>
      <c r="HSG23" s="179" t="s">
        <v>169</v>
      </c>
      <c r="HSH23" s="179" t="s">
        <v>169</v>
      </c>
      <c r="HSI23" s="179" t="s">
        <v>169</v>
      </c>
      <c r="HSJ23" s="179" t="s">
        <v>169</v>
      </c>
      <c r="HSK23" s="179" t="s">
        <v>169</v>
      </c>
      <c r="HSL23" s="179" t="s">
        <v>169</v>
      </c>
      <c r="HSM23" s="179" t="s">
        <v>169</v>
      </c>
      <c r="HSN23" s="179" t="s">
        <v>169</v>
      </c>
      <c r="HSO23" s="179" t="s">
        <v>169</v>
      </c>
      <c r="HSP23" s="179" t="s">
        <v>169</v>
      </c>
      <c r="HSQ23" s="179" t="s">
        <v>169</v>
      </c>
      <c r="HSR23" s="179" t="s">
        <v>169</v>
      </c>
      <c r="HSS23" s="179" t="s">
        <v>169</v>
      </c>
      <c r="HST23" s="179" t="s">
        <v>169</v>
      </c>
      <c r="HSU23" s="179" t="s">
        <v>169</v>
      </c>
      <c r="HSV23" s="179" t="s">
        <v>169</v>
      </c>
      <c r="HSW23" s="179" t="s">
        <v>169</v>
      </c>
      <c r="HSX23" s="179" t="s">
        <v>169</v>
      </c>
      <c r="HSY23" s="179" t="s">
        <v>169</v>
      </c>
      <c r="HSZ23" s="179" t="s">
        <v>169</v>
      </c>
      <c r="HTA23" s="179" t="s">
        <v>169</v>
      </c>
      <c r="HTB23" s="179" t="s">
        <v>169</v>
      </c>
      <c r="HTC23" s="179" t="s">
        <v>169</v>
      </c>
      <c r="HTD23" s="179" t="s">
        <v>169</v>
      </c>
      <c r="HTE23" s="179" t="s">
        <v>169</v>
      </c>
      <c r="HTF23" s="179" t="s">
        <v>169</v>
      </c>
      <c r="HTG23" s="179" t="s">
        <v>169</v>
      </c>
      <c r="HTH23" s="179" t="s">
        <v>169</v>
      </c>
      <c r="HTI23" s="179" t="s">
        <v>169</v>
      </c>
      <c r="HTJ23" s="179" t="s">
        <v>169</v>
      </c>
      <c r="HTK23" s="179" t="s">
        <v>169</v>
      </c>
      <c r="HTL23" s="179" t="s">
        <v>169</v>
      </c>
      <c r="HTM23" s="179" t="s">
        <v>169</v>
      </c>
      <c r="HTN23" s="179" t="s">
        <v>169</v>
      </c>
      <c r="HTO23" s="179" t="s">
        <v>169</v>
      </c>
      <c r="HTP23" s="179" t="s">
        <v>169</v>
      </c>
      <c r="HTQ23" s="179" t="s">
        <v>169</v>
      </c>
      <c r="HTR23" s="179" t="s">
        <v>169</v>
      </c>
      <c r="HTS23" s="179" t="s">
        <v>169</v>
      </c>
      <c r="HTT23" s="179" t="s">
        <v>169</v>
      </c>
      <c r="HTU23" s="179" t="s">
        <v>169</v>
      </c>
      <c r="HTV23" s="179" t="s">
        <v>169</v>
      </c>
      <c r="HTW23" s="179" t="s">
        <v>169</v>
      </c>
      <c r="HTX23" s="179" t="s">
        <v>169</v>
      </c>
      <c r="HTY23" s="179" t="s">
        <v>169</v>
      </c>
      <c r="HTZ23" s="179" t="s">
        <v>169</v>
      </c>
      <c r="HUA23" s="179" t="s">
        <v>169</v>
      </c>
      <c r="HUB23" s="179" t="s">
        <v>169</v>
      </c>
      <c r="HUC23" s="179" t="s">
        <v>169</v>
      </c>
      <c r="HUD23" s="179" t="s">
        <v>169</v>
      </c>
      <c r="HUE23" s="179" t="s">
        <v>169</v>
      </c>
      <c r="HUF23" s="179" t="s">
        <v>169</v>
      </c>
      <c r="HUG23" s="179" t="s">
        <v>169</v>
      </c>
      <c r="HUH23" s="179" t="s">
        <v>169</v>
      </c>
      <c r="HUI23" s="179" t="s">
        <v>169</v>
      </c>
      <c r="HUJ23" s="179" t="s">
        <v>169</v>
      </c>
      <c r="HUK23" s="179" t="s">
        <v>169</v>
      </c>
      <c r="HUL23" s="179" t="s">
        <v>169</v>
      </c>
      <c r="HUM23" s="179" t="s">
        <v>169</v>
      </c>
      <c r="HUN23" s="179" t="s">
        <v>169</v>
      </c>
      <c r="HUO23" s="179" t="s">
        <v>169</v>
      </c>
      <c r="HUP23" s="179" t="s">
        <v>169</v>
      </c>
      <c r="HUQ23" s="179" t="s">
        <v>169</v>
      </c>
      <c r="HUR23" s="179" t="s">
        <v>169</v>
      </c>
      <c r="HUS23" s="179" t="s">
        <v>169</v>
      </c>
      <c r="HUT23" s="179" t="s">
        <v>169</v>
      </c>
      <c r="HUU23" s="179" t="s">
        <v>169</v>
      </c>
      <c r="HUV23" s="179" t="s">
        <v>169</v>
      </c>
      <c r="HUW23" s="179" t="s">
        <v>169</v>
      </c>
      <c r="HUX23" s="179" t="s">
        <v>169</v>
      </c>
      <c r="HUY23" s="179" t="s">
        <v>169</v>
      </c>
      <c r="HUZ23" s="179" t="s">
        <v>169</v>
      </c>
      <c r="HVA23" s="179" t="s">
        <v>169</v>
      </c>
      <c r="HVB23" s="179" t="s">
        <v>169</v>
      </c>
      <c r="HVC23" s="179" t="s">
        <v>169</v>
      </c>
      <c r="HVD23" s="179" t="s">
        <v>169</v>
      </c>
      <c r="HVE23" s="179" t="s">
        <v>169</v>
      </c>
      <c r="HVF23" s="179" t="s">
        <v>169</v>
      </c>
      <c r="HVG23" s="179" t="s">
        <v>169</v>
      </c>
      <c r="HVH23" s="179" t="s">
        <v>169</v>
      </c>
      <c r="HVI23" s="179" t="s">
        <v>169</v>
      </c>
      <c r="HVJ23" s="179" t="s">
        <v>169</v>
      </c>
      <c r="HVK23" s="179" t="s">
        <v>169</v>
      </c>
      <c r="HVL23" s="179" t="s">
        <v>169</v>
      </c>
      <c r="HVM23" s="179" t="s">
        <v>169</v>
      </c>
      <c r="HVN23" s="179" t="s">
        <v>169</v>
      </c>
      <c r="HVO23" s="179" t="s">
        <v>169</v>
      </c>
      <c r="HVP23" s="179" t="s">
        <v>169</v>
      </c>
      <c r="HVQ23" s="179" t="s">
        <v>169</v>
      </c>
      <c r="HVR23" s="179" t="s">
        <v>169</v>
      </c>
      <c r="HVS23" s="179" t="s">
        <v>169</v>
      </c>
      <c r="HVT23" s="179" t="s">
        <v>169</v>
      </c>
      <c r="HVU23" s="179" t="s">
        <v>169</v>
      </c>
      <c r="HVV23" s="179" t="s">
        <v>169</v>
      </c>
      <c r="HVW23" s="179" t="s">
        <v>169</v>
      </c>
      <c r="HVX23" s="179" t="s">
        <v>169</v>
      </c>
      <c r="HVY23" s="179" t="s">
        <v>169</v>
      </c>
      <c r="HVZ23" s="179" t="s">
        <v>169</v>
      </c>
      <c r="HWA23" s="179" t="s">
        <v>169</v>
      </c>
      <c r="HWB23" s="179" t="s">
        <v>169</v>
      </c>
      <c r="HWC23" s="179" t="s">
        <v>169</v>
      </c>
      <c r="HWD23" s="179" t="s">
        <v>169</v>
      </c>
      <c r="HWE23" s="179" t="s">
        <v>169</v>
      </c>
      <c r="HWF23" s="179" t="s">
        <v>169</v>
      </c>
      <c r="HWG23" s="179" t="s">
        <v>169</v>
      </c>
      <c r="HWH23" s="179" t="s">
        <v>169</v>
      </c>
      <c r="HWI23" s="179" t="s">
        <v>169</v>
      </c>
      <c r="HWJ23" s="179" t="s">
        <v>169</v>
      </c>
      <c r="HWK23" s="179" t="s">
        <v>169</v>
      </c>
      <c r="HWL23" s="179" t="s">
        <v>169</v>
      </c>
      <c r="HWM23" s="179" t="s">
        <v>169</v>
      </c>
      <c r="HWN23" s="179" t="s">
        <v>169</v>
      </c>
      <c r="HWO23" s="179" t="s">
        <v>169</v>
      </c>
      <c r="HWP23" s="179" t="s">
        <v>169</v>
      </c>
      <c r="HWQ23" s="179" t="s">
        <v>169</v>
      </c>
      <c r="HWR23" s="179" t="s">
        <v>169</v>
      </c>
      <c r="HWS23" s="179" t="s">
        <v>169</v>
      </c>
      <c r="HWT23" s="179" t="s">
        <v>169</v>
      </c>
      <c r="HWU23" s="179" t="s">
        <v>169</v>
      </c>
      <c r="HWV23" s="179" t="s">
        <v>169</v>
      </c>
      <c r="HWW23" s="179" t="s">
        <v>169</v>
      </c>
      <c r="HWX23" s="179" t="s">
        <v>169</v>
      </c>
      <c r="HWY23" s="179" t="s">
        <v>169</v>
      </c>
      <c r="HWZ23" s="179" t="s">
        <v>169</v>
      </c>
      <c r="HXA23" s="179" t="s">
        <v>169</v>
      </c>
      <c r="HXB23" s="179" t="s">
        <v>169</v>
      </c>
      <c r="HXC23" s="179" t="s">
        <v>169</v>
      </c>
      <c r="HXD23" s="179" t="s">
        <v>169</v>
      </c>
      <c r="HXE23" s="179" t="s">
        <v>169</v>
      </c>
      <c r="HXF23" s="179" t="s">
        <v>169</v>
      </c>
      <c r="HXG23" s="179" t="s">
        <v>169</v>
      </c>
      <c r="HXH23" s="179" t="s">
        <v>169</v>
      </c>
      <c r="HXI23" s="179" t="s">
        <v>169</v>
      </c>
      <c r="HXJ23" s="179" t="s">
        <v>169</v>
      </c>
      <c r="HXK23" s="179" t="s">
        <v>169</v>
      </c>
      <c r="HXL23" s="179" t="s">
        <v>169</v>
      </c>
      <c r="HXM23" s="179" t="s">
        <v>169</v>
      </c>
      <c r="HXN23" s="179" t="s">
        <v>169</v>
      </c>
      <c r="HXO23" s="179" t="s">
        <v>169</v>
      </c>
      <c r="HXP23" s="179" t="s">
        <v>169</v>
      </c>
      <c r="HXQ23" s="179" t="s">
        <v>169</v>
      </c>
      <c r="HXR23" s="179" t="s">
        <v>169</v>
      </c>
      <c r="HXS23" s="179" t="s">
        <v>169</v>
      </c>
      <c r="HXT23" s="179" t="s">
        <v>169</v>
      </c>
      <c r="HXU23" s="179" t="s">
        <v>169</v>
      </c>
      <c r="HXV23" s="179" t="s">
        <v>169</v>
      </c>
      <c r="HXW23" s="179" t="s">
        <v>169</v>
      </c>
      <c r="HXX23" s="179" t="s">
        <v>169</v>
      </c>
      <c r="HXY23" s="179" t="s">
        <v>169</v>
      </c>
      <c r="HXZ23" s="179" t="s">
        <v>169</v>
      </c>
      <c r="HYA23" s="179" t="s">
        <v>169</v>
      </c>
      <c r="HYB23" s="179" t="s">
        <v>169</v>
      </c>
      <c r="HYC23" s="179" t="s">
        <v>169</v>
      </c>
      <c r="HYD23" s="179" t="s">
        <v>169</v>
      </c>
      <c r="HYE23" s="179" t="s">
        <v>169</v>
      </c>
      <c r="HYF23" s="179" t="s">
        <v>169</v>
      </c>
      <c r="HYG23" s="179" t="s">
        <v>169</v>
      </c>
      <c r="HYH23" s="179" t="s">
        <v>169</v>
      </c>
      <c r="HYI23" s="179" t="s">
        <v>169</v>
      </c>
      <c r="HYJ23" s="179" t="s">
        <v>169</v>
      </c>
      <c r="HYK23" s="179" t="s">
        <v>169</v>
      </c>
      <c r="HYL23" s="179" t="s">
        <v>169</v>
      </c>
      <c r="HYM23" s="179" t="s">
        <v>169</v>
      </c>
      <c r="HYN23" s="179" t="s">
        <v>169</v>
      </c>
      <c r="HYO23" s="179" t="s">
        <v>169</v>
      </c>
      <c r="HYP23" s="179" t="s">
        <v>169</v>
      </c>
      <c r="HYQ23" s="179" t="s">
        <v>169</v>
      </c>
      <c r="HYR23" s="179" t="s">
        <v>169</v>
      </c>
      <c r="HYS23" s="179" t="s">
        <v>169</v>
      </c>
      <c r="HYT23" s="179" t="s">
        <v>169</v>
      </c>
      <c r="HYU23" s="179" t="s">
        <v>169</v>
      </c>
      <c r="HYV23" s="179" t="s">
        <v>169</v>
      </c>
      <c r="HYW23" s="179" t="s">
        <v>169</v>
      </c>
      <c r="HYX23" s="179" t="s">
        <v>169</v>
      </c>
      <c r="HYY23" s="179" t="s">
        <v>169</v>
      </c>
      <c r="HYZ23" s="179" t="s">
        <v>169</v>
      </c>
      <c r="HZA23" s="179" t="s">
        <v>169</v>
      </c>
      <c r="HZB23" s="179" t="s">
        <v>169</v>
      </c>
      <c r="HZC23" s="179" t="s">
        <v>169</v>
      </c>
      <c r="HZD23" s="179" t="s">
        <v>169</v>
      </c>
      <c r="HZE23" s="179" t="s">
        <v>169</v>
      </c>
      <c r="HZF23" s="179" t="s">
        <v>169</v>
      </c>
      <c r="HZG23" s="179" t="s">
        <v>169</v>
      </c>
      <c r="HZH23" s="179" t="s">
        <v>169</v>
      </c>
      <c r="HZI23" s="179" t="s">
        <v>169</v>
      </c>
      <c r="HZJ23" s="179" t="s">
        <v>169</v>
      </c>
      <c r="HZK23" s="179" t="s">
        <v>169</v>
      </c>
      <c r="HZL23" s="179" t="s">
        <v>169</v>
      </c>
      <c r="HZM23" s="179" t="s">
        <v>169</v>
      </c>
      <c r="HZN23" s="179" t="s">
        <v>169</v>
      </c>
      <c r="HZO23" s="179" t="s">
        <v>169</v>
      </c>
      <c r="HZP23" s="179" t="s">
        <v>169</v>
      </c>
      <c r="HZQ23" s="179" t="s">
        <v>169</v>
      </c>
      <c r="HZR23" s="179" t="s">
        <v>169</v>
      </c>
      <c r="HZS23" s="179" t="s">
        <v>169</v>
      </c>
      <c r="HZT23" s="179" t="s">
        <v>169</v>
      </c>
      <c r="HZU23" s="179" t="s">
        <v>169</v>
      </c>
      <c r="HZV23" s="179" t="s">
        <v>169</v>
      </c>
      <c r="HZW23" s="179" t="s">
        <v>169</v>
      </c>
      <c r="HZX23" s="179" t="s">
        <v>169</v>
      </c>
      <c r="HZY23" s="179" t="s">
        <v>169</v>
      </c>
      <c r="HZZ23" s="179" t="s">
        <v>169</v>
      </c>
      <c r="IAA23" s="179" t="s">
        <v>169</v>
      </c>
      <c r="IAB23" s="179" t="s">
        <v>169</v>
      </c>
      <c r="IAC23" s="179" t="s">
        <v>169</v>
      </c>
      <c r="IAD23" s="179" t="s">
        <v>169</v>
      </c>
      <c r="IAE23" s="179" t="s">
        <v>169</v>
      </c>
      <c r="IAF23" s="179" t="s">
        <v>169</v>
      </c>
      <c r="IAG23" s="179" t="s">
        <v>169</v>
      </c>
      <c r="IAH23" s="179" t="s">
        <v>169</v>
      </c>
      <c r="IAI23" s="179" t="s">
        <v>169</v>
      </c>
      <c r="IAJ23" s="179" t="s">
        <v>169</v>
      </c>
      <c r="IAK23" s="179" t="s">
        <v>169</v>
      </c>
      <c r="IAL23" s="179" t="s">
        <v>169</v>
      </c>
      <c r="IAM23" s="179" t="s">
        <v>169</v>
      </c>
      <c r="IAN23" s="179" t="s">
        <v>169</v>
      </c>
      <c r="IAO23" s="179" t="s">
        <v>169</v>
      </c>
      <c r="IAP23" s="179" t="s">
        <v>169</v>
      </c>
      <c r="IAQ23" s="179" t="s">
        <v>169</v>
      </c>
      <c r="IAR23" s="179" t="s">
        <v>169</v>
      </c>
      <c r="IAS23" s="179" t="s">
        <v>169</v>
      </c>
      <c r="IAT23" s="179" t="s">
        <v>169</v>
      </c>
      <c r="IAU23" s="179" t="s">
        <v>169</v>
      </c>
      <c r="IAV23" s="179" t="s">
        <v>169</v>
      </c>
      <c r="IAW23" s="179" t="s">
        <v>169</v>
      </c>
      <c r="IAX23" s="179" t="s">
        <v>169</v>
      </c>
      <c r="IAY23" s="179" t="s">
        <v>169</v>
      </c>
      <c r="IAZ23" s="179" t="s">
        <v>169</v>
      </c>
      <c r="IBA23" s="179" t="s">
        <v>169</v>
      </c>
      <c r="IBB23" s="179" t="s">
        <v>169</v>
      </c>
      <c r="IBC23" s="179" t="s">
        <v>169</v>
      </c>
      <c r="IBD23" s="179" t="s">
        <v>169</v>
      </c>
      <c r="IBE23" s="179" t="s">
        <v>169</v>
      </c>
      <c r="IBF23" s="179" t="s">
        <v>169</v>
      </c>
      <c r="IBG23" s="179" t="s">
        <v>169</v>
      </c>
      <c r="IBH23" s="179" t="s">
        <v>169</v>
      </c>
      <c r="IBI23" s="179" t="s">
        <v>169</v>
      </c>
      <c r="IBJ23" s="179" t="s">
        <v>169</v>
      </c>
      <c r="IBK23" s="179" t="s">
        <v>169</v>
      </c>
      <c r="IBL23" s="179" t="s">
        <v>169</v>
      </c>
      <c r="IBM23" s="179" t="s">
        <v>169</v>
      </c>
      <c r="IBN23" s="179" t="s">
        <v>169</v>
      </c>
      <c r="IBO23" s="179" t="s">
        <v>169</v>
      </c>
      <c r="IBP23" s="179" t="s">
        <v>169</v>
      </c>
      <c r="IBQ23" s="179" t="s">
        <v>169</v>
      </c>
      <c r="IBR23" s="179" t="s">
        <v>169</v>
      </c>
      <c r="IBS23" s="179" t="s">
        <v>169</v>
      </c>
      <c r="IBT23" s="179" t="s">
        <v>169</v>
      </c>
      <c r="IBU23" s="179" t="s">
        <v>169</v>
      </c>
      <c r="IBV23" s="179" t="s">
        <v>169</v>
      </c>
      <c r="IBW23" s="179" t="s">
        <v>169</v>
      </c>
      <c r="IBX23" s="179" t="s">
        <v>169</v>
      </c>
      <c r="IBY23" s="179" t="s">
        <v>169</v>
      </c>
      <c r="IBZ23" s="179" t="s">
        <v>169</v>
      </c>
      <c r="ICA23" s="179" t="s">
        <v>169</v>
      </c>
      <c r="ICB23" s="179" t="s">
        <v>169</v>
      </c>
      <c r="ICC23" s="179" t="s">
        <v>169</v>
      </c>
      <c r="ICD23" s="179" t="s">
        <v>169</v>
      </c>
      <c r="ICE23" s="179" t="s">
        <v>169</v>
      </c>
      <c r="ICF23" s="179" t="s">
        <v>169</v>
      </c>
      <c r="ICG23" s="179" t="s">
        <v>169</v>
      </c>
      <c r="ICH23" s="179" t="s">
        <v>169</v>
      </c>
      <c r="ICI23" s="179" t="s">
        <v>169</v>
      </c>
      <c r="ICJ23" s="179" t="s">
        <v>169</v>
      </c>
      <c r="ICK23" s="179" t="s">
        <v>169</v>
      </c>
      <c r="ICL23" s="179" t="s">
        <v>169</v>
      </c>
      <c r="ICM23" s="179" t="s">
        <v>169</v>
      </c>
      <c r="ICN23" s="179" t="s">
        <v>169</v>
      </c>
      <c r="ICO23" s="179" t="s">
        <v>169</v>
      </c>
      <c r="ICP23" s="179" t="s">
        <v>169</v>
      </c>
      <c r="ICQ23" s="179" t="s">
        <v>169</v>
      </c>
      <c r="ICR23" s="179" t="s">
        <v>169</v>
      </c>
      <c r="ICS23" s="179" t="s">
        <v>169</v>
      </c>
      <c r="ICT23" s="179" t="s">
        <v>169</v>
      </c>
      <c r="ICU23" s="179" t="s">
        <v>169</v>
      </c>
      <c r="ICV23" s="179" t="s">
        <v>169</v>
      </c>
      <c r="ICW23" s="179" t="s">
        <v>169</v>
      </c>
      <c r="ICX23" s="179" t="s">
        <v>169</v>
      </c>
      <c r="ICY23" s="179" t="s">
        <v>169</v>
      </c>
      <c r="ICZ23" s="179" t="s">
        <v>169</v>
      </c>
      <c r="IDA23" s="179" t="s">
        <v>169</v>
      </c>
      <c r="IDB23" s="179" t="s">
        <v>169</v>
      </c>
      <c r="IDC23" s="179" t="s">
        <v>169</v>
      </c>
      <c r="IDD23" s="179" t="s">
        <v>169</v>
      </c>
      <c r="IDE23" s="179" t="s">
        <v>169</v>
      </c>
      <c r="IDF23" s="179" t="s">
        <v>169</v>
      </c>
      <c r="IDG23" s="179" t="s">
        <v>169</v>
      </c>
      <c r="IDH23" s="179" t="s">
        <v>169</v>
      </c>
      <c r="IDI23" s="179" t="s">
        <v>169</v>
      </c>
      <c r="IDJ23" s="179" t="s">
        <v>169</v>
      </c>
      <c r="IDK23" s="179" t="s">
        <v>169</v>
      </c>
      <c r="IDL23" s="179" t="s">
        <v>169</v>
      </c>
      <c r="IDM23" s="179" t="s">
        <v>169</v>
      </c>
      <c r="IDN23" s="179" t="s">
        <v>169</v>
      </c>
      <c r="IDO23" s="179" t="s">
        <v>169</v>
      </c>
      <c r="IDP23" s="179" t="s">
        <v>169</v>
      </c>
      <c r="IDQ23" s="179" t="s">
        <v>169</v>
      </c>
      <c r="IDR23" s="179" t="s">
        <v>169</v>
      </c>
      <c r="IDS23" s="179" t="s">
        <v>169</v>
      </c>
      <c r="IDT23" s="179" t="s">
        <v>169</v>
      </c>
      <c r="IDU23" s="179" t="s">
        <v>169</v>
      </c>
      <c r="IDV23" s="179" t="s">
        <v>169</v>
      </c>
      <c r="IDW23" s="179" t="s">
        <v>169</v>
      </c>
      <c r="IDX23" s="179" t="s">
        <v>169</v>
      </c>
      <c r="IDY23" s="179" t="s">
        <v>169</v>
      </c>
      <c r="IDZ23" s="179" t="s">
        <v>169</v>
      </c>
      <c r="IEA23" s="179" t="s">
        <v>169</v>
      </c>
      <c r="IEB23" s="179" t="s">
        <v>169</v>
      </c>
      <c r="IEC23" s="179" t="s">
        <v>169</v>
      </c>
      <c r="IED23" s="179" t="s">
        <v>169</v>
      </c>
      <c r="IEE23" s="179" t="s">
        <v>169</v>
      </c>
      <c r="IEF23" s="179" t="s">
        <v>169</v>
      </c>
      <c r="IEG23" s="179" t="s">
        <v>169</v>
      </c>
      <c r="IEH23" s="179" t="s">
        <v>169</v>
      </c>
      <c r="IEI23" s="179" t="s">
        <v>169</v>
      </c>
      <c r="IEJ23" s="179" t="s">
        <v>169</v>
      </c>
      <c r="IEK23" s="179" t="s">
        <v>169</v>
      </c>
      <c r="IEL23" s="179" t="s">
        <v>169</v>
      </c>
      <c r="IEM23" s="179" t="s">
        <v>169</v>
      </c>
      <c r="IEN23" s="179" t="s">
        <v>169</v>
      </c>
      <c r="IEO23" s="179" t="s">
        <v>169</v>
      </c>
      <c r="IEP23" s="179" t="s">
        <v>169</v>
      </c>
      <c r="IEQ23" s="179" t="s">
        <v>169</v>
      </c>
      <c r="IER23" s="179" t="s">
        <v>169</v>
      </c>
      <c r="IES23" s="179" t="s">
        <v>169</v>
      </c>
      <c r="IET23" s="179" t="s">
        <v>169</v>
      </c>
      <c r="IEU23" s="179" t="s">
        <v>169</v>
      </c>
      <c r="IEV23" s="179" t="s">
        <v>169</v>
      </c>
      <c r="IEW23" s="179" t="s">
        <v>169</v>
      </c>
      <c r="IEX23" s="179" t="s">
        <v>169</v>
      </c>
      <c r="IEY23" s="179" t="s">
        <v>169</v>
      </c>
      <c r="IEZ23" s="179" t="s">
        <v>169</v>
      </c>
      <c r="IFA23" s="179" t="s">
        <v>169</v>
      </c>
      <c r="IFB23" s="179" t="s">
        <v>169</v>
      </c>
      <c r="IFC23" s="179" t="s">
        <v>169</v>
      </c>
      <c r="IFD23" s="179" t="s">
        <v>169</v>
      </c>
      <c r="IFE23" s="179" t="s">
        <v>169</v>
      </c>
      <c r="IFF23" s="179" t="s">
        <v>169</v>
      </c>
      <c r="IFG23" s="179" t="s">
        <v>169</v>
      </c>
      <c r="IFH23" s="179" t="s">
        <v>169</v>
      </c>
      <c r="IFI23" s="179" t="s">
        <v>169</v>
      </c>
      <c r="IFJ23" s="179" t="s">
        <v>169</v>
      </c>
      <c r="IFK23" s="179" t="s">
        <v>169</v>
      </c>
      <c r="IFL23" s="179" t="s">
        <v>169</v>
      </c>
      <c r="IFM23" s="179" t="s">
        <v>169</v>
      </c>
      <c r="IFN23" s="179" t="s">
        <v>169</v>
      </c>
      <c r="IFO23" s="179" t="s">
        <v>169</v>
      </c>
      <c r="IFP23" s="179" t="s">
        <v>169</v>
      </c>
      <c r="IFQ23" s="179" t="s">
        <v>169</v>
      </c>
      <c r="IFR23" s="179" t="s">
        <v>169</v>
      </c>
      <c r="IFS23" s="179" t="s">
        <v>169</v>
      </c>
      <c r="IFT23" s="179" t="s">
        <v>169</v>
      </c>
      <c r="IFU23" s="179" t="s">
        <v>169</v>
      </c>
      <c r="IFV23" s="179" t="s">
        <v>169</v>
      </c>
      <c r="IFW23" s="179" t="s">
        <v>169</v>
      </c>
      <c r="IFX23" s="179" t="s">
        <v>169</v>
      </c>
      <c r="IFY23" s="179" t="s">
        <v>169</v>
      </c>
      <c r="IFZ23" s="179" t="s">
        <v>169</v>
      </c>
      <c r="IGA23" s="179" t="s">
        <v>169</v>
      </c>
      <c r="IGB23" s="179" t="s">
        <v>169</v>
      </c>
      <c r="IGC23" s="179" t="s">
        <v>169</v>
      </c>
      <c r="IGD23" s="179" t="s">
        <v>169</v>
      </c>
      <c r="IGE23" s="179" t="s">
        <v>169</v>
      </c>
      <c r="IGF23" s="179" t="s">
        <v>169</v>
      </c>
      <c r="IGG23" s="179" t="s">
        <v>169</v>
      </c>
      <c r="IGH23" s="179" t="s">
        <v>169</v>
      </c>
      <c r="IGI23" s="179" t="s">
        <v>169</v>
      </c>
      <c r="IGJ23" s="179" t="s">
        <v>169</v>
      </c>
      <c r="IGK23" s="179" t="s">
        <v>169</v>
      </c>
      <c r="IGL23" s="179" t="s">
        <v>169</v>
      </c>
      <c r="IGM23" s="179" t="s">
        <v>169</v>
      </c>
      <c r="IGN23" s="179" t="s">
        <v>169</v>
      </c>
      <c r="IGO23" s="179" t="s">
        <v>169</v>
      </c>
      <c r="IGP23" s="179" t="s">
        <v>169</v>
      </c>
      <c r="IGQ23" s="179" t="s">
        <v>169</v>
      </c>
      <c r="IGR23" s="179" t="s">
        <v>169</v>
      </c>
      <c r="IGS23" s="179" t="s">
        <v>169</v>
      </c>
      <c r="IGT23" s="179" t="s">
        <v>169</v>
      </c>
      <c r="IGU23" s="179" t="s">
        <v>169</v>
      </c>
      <c r="IGV23" s="179" t="s">
        <v>169</v>
      </c>
      <c r="IGW23" s="179" t="s">
        <v>169</v>
      </c>
      <c r="IGX23" s="179" t="s">
        <v>169</v>
      </c>
      <c r="IGY23" s="179" t="s">
        <v>169</v>
      </c>
      <c r="IGZ23" s="179" t="s">
        <v>169</v>
      </c>
      <c r="IHA23" s="179" t="s">
        <v>169</v>
      </c>
      <c r="IHB23" s="179" t="s">
        <v>169</v>
      </c>
      <c r="IHC23" s="179" t="s">
        <v>169</v>
      </c>
      <c r="IHD23" s="179" t="s">
        <v>169</v>
      </c>
      <c r="IHE23" s="179" t="s">
        <v>169</v>
      </c>
      <c r="IHF23" s="179" t="s">
        <v>169</v>
      </c>
      <c r="IHG23" s="179" t="s">
        <v>169</v>
      </c>
      <c r="IHH23" s="179" t="s">
        <v>169</v>
      </c>
      <c r="IHI23" s="179" t="s">
        <v>169</v>
      </c>
      <c r="IHJ23" s="179" t="s">
        <v>169</v>
      </c>
      <c r="IHK23" s="179" t="s">
        <v>169</v>
      </c>
      <c r="IHL23" s="179" t="s">
        <v>169</v>
      </c>
      <c r="IHM23" s="179" t="s">
        <v>169</v>
      </c>
      <c r="IHN23" s="179" t="s">
        <v>169</v>
      </c>
      <c r="IHO23" s="179" t="s">
        <v>169</v>
      </c>
      <c r="IHP23" s="179" t="s">
        <v>169</v>
      </c>
      <c r="IHQ23" s="179" t="s">
        <v>169</v>
      </c>
      <c r="IHR23" s="179" t="s">
        <v>169</v>
      </c>
      <c r="IHS23" s="179" t="s">
        <v>169</v>
      </c>
      <c r="IHT23" s="179" t="s">
        <v>169</v>
      </c>
      <c r="IHU23" s="179" t="s">
        <v>169</v>
      </c>
      <c r="IHV23" s="179" t="s">
        <v>169</v>
      </c>
      <c r="IHW23" s="179" t="s">
        <v>169</v>
      </c>
      <c r="IHX23" s="179" t="s">
        <v>169</v>
      </c>
      <c r="IHY23" s="179" t="s">
        <v>169</v>
      </c>
      <c r="IHZ23" s="179" t="s">
        <v>169</v>
      </c>
      <c r="IIA23" s="179" t="s">
        <v>169</v>
      </c>
      <c r="IIB23" s="179" t="s">
        <v>169</v>
      </c>
      <c r="IIC23" s="179" t="s">
        <v>169</v>
      </c>
      <c r="IID23" s="179" t="s">
        <v>169</v>
      </c>
      <c r="IIE23" s="179" t="s">
        <v>169</v>
      </c>
      <c r="IIF23" s="179" t="s">
        <v>169</v>
      </c>
      <c r="IIG23" s="179" t="s">
        <v>169</v>
      </c>
      <c r="IIH23" s="179" t="s">
        <v>169</v>
      </c>
      <c r="III23" s="179" t="s">
        <v>169</v>
      </c>
      <c r="IIJ23" s="179" t="s">
        <v>169</v>
      </c>
      <c r="IIK23" s="179" t="s">
        <v>169</v>
      </c>
      <c r="IIL23" s="179" t="s">
        <v>169</v>
      </c>
      <c r="IIM23" s="179" t="s">
        <v>169</v>
      </c>
      <c r="IIN23" s="179" t="s">
        <v>169</v>
      </c>
      <c r="IIO23" s="179" t="s">
        <v>169</v>
      </c>
      <c r="IIP23" s="179" t="s">
        <v>169</v>
      </c>
      <c r="IIQ23" s="179" t="s">
        <v>169</v>
      </c>
      <c r="IIR23" s="179" t="s">
        <v>169</v>
      </c>
      <c r="IIS23" s="179" t="s">
        <v>169</v>
      </c>
      <c r="IIT23" s="179" t="s">
        <v>169</v>
      </c>
      <c r="IIU23" s="179" t="s">
        <v>169</v>
      </c>
      <c r="IIV23" s="179" t="s">
        <v>169</v>
      </c>
      <c r="IIW23" s="179" t="s">
        <v>169</v>
      </c>
      <c r="IIX23" s="179" t="s">
        <v>169</v>
      </c>
      <c r="IIY23" s="179" t="s">
        <v>169</v>
      </c>
      <c r="IIZ23" s="179" t="s">
        <v>169</v>
      </c>
      <c r="IJA23" s="179" t="s">
        <v>169</v>
      </c>
      <c r="IJB23" s="179" t="s">
        <v>169</v>
      </c>
      <c r="IJC23" s="179" t="s">
        <v>169</v>
      </c>
      <c r="IJD23" s="179" t="s">
        <v>169</v>
      </c>
      <c r="IJE23" s="179" t="s">
        <v>169</v>
      </c>
      <c r="IJF23" s="179" t="s">
        <v>169</v>
      </c>
      <c r="IJG23" s="179" t="s">
        <v>169</v>
      </c>
      <c r="IJH23" s="179" t="s">
        <v>169</v>
      </c>
      <c r="IJI23" s="179" t="s">
        <v>169</v>
      </c>
      <c r="IJJ23" s="179" t="s">
        <v>169</v>
      </c>
      <c r="IJK23" s="179" t="s">
        <v>169</v>
      </c>
      <c r="IJL23" s="179" t="s">
        <v>169</v>
      </c>
      <c r="IJM23" s="179" t="s">
        <v>169</v>
      </c>
      <c r="IJN23" s="179" t="s">
        <v>169</v>
      </c>
      <c r="IJO23" s="179" t="s">
        <v>169</v>
      </c>
      <c r="IJP23" s="179" t="s">
        <v>169</v>
      </c>
      <c r="IJQ23" s="179" t="s">
        <v>169</v>
      </c>
      <c r="IJR23" s="179" t="s">
        <v>169</v>
      </c>
      <c r="IJS23" s="179" t="s">
        <v>169</v>
      </c>
      <c r="IJT23" s="179" t="s">
        <v>169</v>
      </c>
      <c r="IJU23" s="179" t="s">
        <v>169</v>
      </c>
      <c r="IJV23" s="179" t="s">
        <v>169</v>
      </c>
      <c r="IJW23" s="179" t="s">
        <v>169</v>
      </c>
      <c r="IJX23" s="179" t="s">
        <v>169</v>
      </c>
      <c r="IJY23" s="179" t="s">
        <v>169</v>
      </c>
      <c r="IJZ23" s="179" t="s">
        <v>169</v>
      </c>
      <c r="IKA23" s="179" t="s">
        <v>169</v>
      </c>
      <c r="IKB23" s="179" t="s">
        <v>169</v>
      </c>
      <c r="IKC23" s="179" t="s">
        <v>169</v>
      </c>
      <c r="IKD23" s="179" t="s">
        <v>169</v>
      </c>
      <c r="IKE23" s="179" t="s">
        <v>169</v>
      </c>
      <c r="IKF23" s="179" t="s">
        <v>169</v>
      </c>
      <c r="IKG23" s="179" t="s">
        <v>169</v>
      </c>
      <c r="IKH23" s="179" t="s">
        <v>169</v>
      </c>
      <c r="IKI23" s="179" t="s">
        <v>169</v>
      </c>
      <c r="IKJ23" s="179" t="s">
        <v>169</v>
      </c>
      <c r="IKK23" s="179" t="s">
        <v>169</v>
      </c>
      <c r="IKL23" s="179" t="s">
        <v>169</v>
      </c>
      <c r="IKM23" s="179" t="s">
        <v>169</v>
      </c>
      <c r="IKN23" s="179" t="s">
        <v>169</v>
      </c>
      <c r="IKO23" s="179" t="s">
        <v>169</v>
      </c>
      <c r="IKP23" s="179" t="s">
        <v>169</v>
      </c>
      <c r="IKQ23" s="179" t="s">
        <v>169</v>
      </c>
      <c r="IKR23" s="179" t="s">
        <v>169</v>
      </c>
      <c r="IKS23" s="179" t="s">
        <v>169</v>
      </c>
      <c r="IKT23" s="179" t="s">
        <v>169</v>
      </c>
      <c r="IKU23" s="179" t="s">
        <v>169</v>
      </c>
      <c r="IKV23" s="179" t="s">
        <v>169</v>
      </c>
      <c r="IKW23" s="179" t="s">
        <v>169</v>
      </c>
      <c r="IKX23" s="179" t="s">
        <v>169</v>
      </c>
      <c r="IKY23" s="179" t="s">
        <v>169</v>
      </c>
      <c r="IKZ23" s="179" t="s">
        <v>169</v>
      </c>
      <c r="ILA23" s="179" t="s">
        <v>169</v>
      </c>
      <c r="ILB23" s="179" t="s">
        <v>169</v>
      </c>
      <c r="ILC23" s="179" t="s">
        <v>169</v>
      </c>
      <c r="ILD23" s="179" t="s">
        <v>169</v>
      </c>
      <c r="ILE23" s="179" t="s">
        <v>169</v>
      </c>
      <c r="ILF23" s="179" t="s">
        <v>169</v>
      </c>
      <c r="ILG23" s="179" t="s">
        <v>169</v>
      </c>
      <c r="ILH23" s="179" t="s">
        <v>169</v>
      </c>
      <c r="ILI23" s="179" t="s">
        <v>169</v>
      </c>
      <c r="ILJ23" s="179" t="s">
        <v>169</v>
      </c>
      <c r="ILK23" s="179" t="s">
        <v>169</v>
      </c>
      <c r="ILL23" s="179" t="s">
        <v>169</v>
      </c>
      <c r="ILM23" s="179" t="s">
        <v>169</v>
      </c>
      <c r="ILN23" s="179" t="s">
        <v>169</v>
      </c>
      <c r="ILO23" s="179" t="s">
        <v>169</v>
      </c>
      <c r="ILP23" s="179" t="s">
        <v>169</v>
      </c>
      <c r="ILQ23" s="179" t="s">
        <v>169</v>
      </c>
      <c r="ILR23" s="179" t="s">
        <v>169</v>
      </c>
      <c r="ILS23" s="179" t="s">
        <v>169</v>
      </c>
      <c r="ILT23" s="179" t="s">
        <v>169</v>
      </c>
      <c r="ILU23" s="179" t="s">
        <v>169</v>
      </c>
      <c r="ILV23" s="179" t="s">
        <v>169</v>
      </c>
      <c r="ILW23" s="179" t="s">
        <v>169</v>
      </c>
      <c r="ILX23" s="179" t="s">
        <v>169</v>
      </c>
      <c r="ILY23" s="179" t="s">
        <v>169</v>
      </c>
      <c r="ILZ23" s="179" t="s">
        <v>169</v>
      </c>
      <c r="IMA23" s="179" t="s">
        <v>169</v>
      </c>
      <c r="IMB23" s="179" t="s">
        <v>169</v>
      </c>
      <c r="IMC23" s="179" t="s">
        <v>169</v>
      </c>
      <c r="IMD23" s="179" t="s">
        <v>169</v>
      </c>
      <c r="IME23" s="179" t="s">
        <v>169</v>
      </c>
      <c r="IMF23" s="179" t="s">
        <v>169</v>
      </c>
      <c r="IMG23" s="179" t="s">
        <v>169</v>
      </c>
      <c r="IMH23" s="179" t="s">
        <v>169</v>
      </c>
      <c r="IMI23" s="179" t="s">
        <v>169</v>
      </c>
      <c r="IMJ23" s="179" t="s">
        <v>169</v>
      </c>
      <c r="IMK23" s="179" t="s">
        <v>169</v>
      </c>
      <c r="IML23" s="179" t="s">
        <v>169</v>
      </c>
      <c r="IMM23" s="179" t="s">
        <v>169</v>
      </c>
      <c r="IMN23" s="179" t="s">
        <v>169</v>
      </c>
      <c r="IMO23" s="179" t="s">
        <v>169</v>
      </c>
      <c r="IMP23" s="179" t="s">
        <v>169</v>
      </c>
      <c r="IMQ23" s="179" t="s">
        <v>169</v>
      </c>
      <c r="IMR23" s="179" t="s">
        <v>169</v>
      </c>
      <c r="IMS23" s="179" t="s">
        <v>169</v>
      </c>
      <c r="IMT23" s="179" t="s">
        <v>169</v>
      </c>
      <c r="IMU23" s="179" t="s">
        <v>169</v>
      </c>
      <c r="IMV23" s="179" t="s">
        <v>169</v>
      </c>
      <c r="IMW23" s="179" t="s">
        <v>169</v>
      </c>
      <c r="IMX23" s="179" t="s">
        <v>169</v>
      </c>
      <c r="IMY23" s="179" t="s">
        <v>169</v>
      </c>
      <c r="IMZ23" s="179" t="s">
        <v>169</v>
      </c>
      <c r="INA23" s="179" t="s">
        <v>169</v>
      </c>
      <c r="INB23" s="179" t="s">
        <v>169</v>
      </c>
      <c r="INC23" s="179" t="s">
        <v>169</v>
      </c>
      <c r="IND23" s="179" t="s">
        <v>169</v>
      </c>
      <c r="INE23" s="179" t="s">
        <v>169</v>
      </c>
      <c r="INF23" s="179" t="s">
        <v>169</v>
      </c>
      <c r="ING23" s="179" t="s">
        <v>169</v>
      </c>
      <c r="INH23" s="179" t="s">
        <v>169</v>
      </c>
      <c r="INI23" s="179" t="s">
        <v>169</v>
      </c>
      <c r="INJ23" s="179" t="s">
        <v>169</v>
      </c>
      <c r="INK23" s="179" t="s">
        <v>169</v>
      </c>
      <c r="INL23" s="179" t="s">
        <v>169</v>
      </c>
      <c r="INM23" s="179" t="s">
        <v>169</v>
      </c>
      <c r="INN23" s="179" t="s">
        <v>169</v>
      </c>
      <c r="INO23" s="179" t="s">
        <v>169</v>
      </c>
      <c r="INP23" s="179" t="s">
        <v>169</v>
      </c>
      <c r="INQ23" s="179" t="s">
        <v>169</v>
      </c>
      <c r="INR23" s="179" t="s">
        <v>169</v>
      </c>
      <c r="INS23" s="179" t="s">
        <v>169</v>
      </c>
      <c r="INT23" s="179" t="s">
        <v>169</v>
      </c>
      <c r="INU23" s="179" t="s">
        <v>169</v>
      </c>
      <c r="INV23" s="179" t="s">
        <v>169</v>
      </c>
      <c r="INW23" s="179" t="s">
        <v>169</v>
      </c>
      <c r="INX23" s="179" t="s">
        <v>169</v>
      </c>
      <c r="INY23" s="179" t="s">
        <v>169</v>
      </c>
      <c r="INZ23" s="179" t="s">
        <v>169</v>
      </c>
      <c r="IOA23" s="179" t="s">
        <v>169</v>
      </c>
      <c r="IOB23" s="179" t="s">
        <v>169</v>
      </c>
      <c r="IOC23" s="179" t="s">
        <v>169</v>
      </c>
      <c r="IOD23" s="179" t="s">
        <v>169</v>
      </c>
      <c r="IOE23" s="179" t="s">
        <v>169</v>
      </c>
      <c r="IOF23" s="179" t="s">
        <v>169</v>
      </c>
      <c r="IOG23" s="179" t="s">
        <v>169</v>
      </c>
      <c r="IOH23" s="179" t="s">
        <v>169</v>
      </c>
      <c r="IOI23" s="179" t="s">
        <v>169</v>
      </c>
      <c r="IOJ23" s="179" t="s">
        <v>169</v>
      </c>
      <c r="IOK23" s="179" t="s">
        <v>169</v>
      </c>
      <c r="IOL23" s="179" t="s">
        <v>169</v>
      </c>
      <c r="IOM23" s="179" t="s">
        <v>169</v>
      </c>
      <c r="ION23" s="179" t="s">
        <v>169</v>
      </c>
      <c r="IOO23" s="179" t="s">
        <v>169</v>
      </c>
      <c r="IOP23" s="179" t="s">
        <v>169</v>
      </c>
      <c r="IOQ23" s="179" t="s">
        <v>169</v>
      </c>
      <c r="IOR23" s="179" t="s">
        <v>169</v>
      </c>
      <c r="IOS23" s="179" t="s">
        <v>169</v>
      </c>
      <c r="IOT23" s="179" t="s">
        <v>169</v>
      </c>
      <c r="IOU23" s="179" t="s">
        <v>169</v>
      </c>
      <c r="IOV23" s="179" t="s">
        <v>169</v>
      </c>
      <c r="IOW23" s="179" t="s">
        <v>169</v>
      </c>
      <c r="IOX23" s="179" t="s">
        <v>169</v>
      </c>
      <c r="IOY23" s="179" t="s">
        <v>169</v>
      </c>
      <c r="IOZ23" s="179" t="s">
        <v>169</v>
      </c>
      <c r="IPA23" s="179" t="s">
        <v>169</v>
      </c>
      <c r="IPB23" s="179" t="s">
        <v>169</v>
      </c>
      <c r="IPC23" s="179" t="s">
        <v>169</v>
      </c>
      <c r="IPD23" s="179" t="s">
        <v>169</v>
      </c>
      <c r="IPE23" s="179" t="s">
        <v>169</v>
      </c>
      <c r="IPF23" s="179" t="s">
        <v>169</v>
      </c>
      <c r="IPG23" s="179" t="s">
        <v>169</v>
      </c>
      <c r="IPH23" s="179" t="s">
        <v>169</v>
      </c>
      <c r="IPI23" s="179" t="s">
        <v>169</v>
      </c>
      <c r="IPJ23" s="179" t="s">
        <v>169</v>
      </c>
      <c r="IPK23" s="179" t="s">
        <v>169</v>
      </c>
      <c r="IPL23" s="179" t="s">
        <v>169</v>
      </c>
      <c r="IPM23" s="179" t="s">
        <v>169</v>
      </c>
      <c r="IPN23" s="179" t="s">
        <v>169</v>
      </c>
      <c r="IPO23" s="179" t="s">
        <v>169</v>
      </c>
      <c r="IPP23" s="179" t="s">
        <v>169</v>
      </c>
      <c r="IPQ23" s="179" t="s">
        <v>169</v>
      </c>
      <c r="IPR23" s="179" t="s">
        <v>169</v>
      </c>
      <c r="IPS23" s="179" t="s">
        <v>169</v>
      </c>
      <c r="IPT23" s="179" t="s">
        <v>169</v>
      </c>
      <c r="IPU23" s="179" t="s">
        <v>169</v>
      </c>
      <c r="IPV23" s="179" t="s">
        <v>169</v>
      </c>
      <c r="IPW23" s="179" t="s">
        <v>169</v>
      </c>
      <c r="IPX23" s="179" t="s">
        <v>169</v>
      </c>
      <c r="IPY23" s="179" t="s">
        <v>169</v>
      </c>
      <c r="IPZ23" s="179" t="s">
        <v>169</v>
      </c>
      <c r="IQA23" s="179" t="s">
        <v>169</v>
      </c>
      <c r="IQB23" s="179" t="s">
        <v>169</v>
      </c>
      <c r="IQC23" s="179" t="s">
        <v>169</v>
      </c>
      <c r="IQD23" s="179" t="s">
        <v>169</v>
      </c>
      <c r="IQE23" s="179" t="s">
        <v>169</v>
      </c>
      <c r="IQF23" s="179" t="s">
        <v>169</v>
      </c>
      <c r="IQG23" s="179" t="s">
        <v>169</v>
      </c>
      <c r="IQH23" s="179" t="s">
        <v>169</v>
      </c>
      <c r="IQI23" s="179" t="s">
        <v>169</v>
      </c>
      <c r="IQJ23" s="179" t="s">
        <v>169</v>
      </c>
      <c r="IQK23" s="179" t="s">
        <v>169</v>
      </c>
      <c r="IQL23" s="179" t="s">
        <v>169</v>
      </c>
      <c r="IQM23" s="179" t="s">
        <v>169</v>
      </c>
      <c r="IQN23" s="179" t="s">
        <v>169</v>
      </c>
      <c r="IQO23" s="179" t="s">
        <v>169</v>
      </c>
      <c r="IQP23" s="179" t="s">
        <v>169</v>
      </c>
      <c r="IQQ23" s="179" t="s">
        <v>169</v>
      </c>
      <c r="IQR23" s="179" t="s">
        <v>169</v>
      </c>
      <c r="IQS23" s="179" t="s">
        <v>169</v>
      </c>
      <c r="IQT23" s="179" t="s">
        <v>169</v>
      </c>
      <c r="IQU23" s="179" t="s">
        <v>169</v>
      </c>
      <c r="IQV23" s="179" t="s">
        <v>169</v>
      </c>
      <c r="IQW23" s="179" t="s">
        <v>169</v>
      </c>
      <c r="IQX23" s="179" t="s">
        <v>169</v>
      </c>
      <c r="IQY23" s="179" t="s">
        <v>169</v>
      </c>
      <c r="IQZ23" s="179" t="s">
        <v>169</v>
      </c>
      <c r="IRA23" s="179" t="s">
        <v>169</v>
      </c>
      <c r="IRB23" s="179" t="s">
        <v>169</v>
      </c>
      <c r="IRC23" s="179" t="s">
        <v>169</v>
      </c>
      <c r="IRD23" s="179" t="s">
        <v>169</v>
      </c>
      <c r="IRE23" s="179" t="s">
        <v>169</v>
      </c>
      <c r="IRF23" s="179" t="s">
        <v>169</v>
      </c>
      <c r="IRG23" s="179" t="s">
        <v>169</v>
      </c>
      <c r="IRH23" s="179" t="s">
        <v>169</v>
      </c>
      <c r="IRI23" s="179" t="s">
        <v>169</v>
      </c>
      <c r="IRJ23" s="179" t="s">
        <v>169</v>
      </c>
      <c r="IRK23" s="179" t="s">
        <v>169</v>
      </c>
      <c r="IRL23" s="179" t="s">
        <v>169</v>
      </c>
      <c r="IRM23" s="179" t="s">
        <v>169</v>
      </c>
      <c r="IRN23" s="179" t="s">
        <v>169</v>
      </c>
      <c r="IRO23" s="179" t="s">
        <v>169</v>
      </c>
      <c r="IRP23" s="179" t="s">
        <v>169</v>
      </c>
      <c r="IRQ23" s="179" t="s">
        <v>169</v>
      </c>
      <c r="IRR23" s="179" t="s">
        <v>169</v>
      </c>
      <c r="IRS23" s="179" t="s">
        <v>169</v>
      </c>
      <c r="IRT23" s="179" t="s">
        <v>169</v>
      </c>
      <c r="IRU23" s="179" t="s">
        <v>169</v>
      </c>
      <c r="IRV23" s="179" t="s">
        <v>169</v>
      </c>
      <c r="IRW23" s="179" t="s">
        <v>169</v>
      </c>
      <c r="IRX23" s="179" t="s">
        <v>169</v>
      </c>
      <c r="IRY23" s="179" t="s">
        <v>169</v>
      </c>
      <c r="IRZ23" s="179" t="s">
        <v>169</v>
      </c>
      <c r="ISA23" s="179" t="s">
        <v>169</v>
      </c>
      <c r="ISB23" s="179" t="s">
        <v>169</v>
      </c>
      <c r="ISC23" s="179" t="s">
        <v>169</v>
      </c>
      <c r="ISD23" s="179" t="s">
        <v>169</v>
      </c>
      <c r="ISE23" s="179" t="s">
        <v>169</v>
      </c>
      <c r="ISF23" s="179" t="s">
        <v>169</v>
      </c>
      <c r="ISG23" s="179" t="s">
        <v>169</v>
      </c>
      <c r="ISH23" s="179" t="s">
        <v>169</v>
      </c>
      <c r="ISI23" s="179" t="s">
        <v>169</v>
      </c>
      <c r="ISJ23" s="179" t="s">
        <v>169</v>
      </c>
      <c r="ISK23" s="179" t="s">
        <v>169</v>
      </c>
      <c r="ISL23" s="179" t="s">
        <v>169</v>
      </c>
      <c r="ISM23" s="179" t="s">
        <v>169</v>
      </c>
      <c r="ISN23" s="179" t="s">
        <v>169</v>
      </c>
      <c r="ISO23" s="179" t="s">
        <v>169</v>
      </c>
      <c r="ISP23" s="179" t="s">
        <v>169</v>
      </c>
      <c r="ISQ23" s="179" t="s">
        <v>169</v>
      </c>
      <c r="ISR23" s="179" t="s">
        <v>169</v>
      </c>
      <c r="ISS23" s="179" t="s">
        <v>169</v>
      </c>
      <c r="IST23" s="179" t="s">
        <v>169</v>
      </c>
      <c r="ISU23" s="179" t="s">
        <v>169</v>
      </c>
      <c r="ISV23" s="179" t="s">
        <v>169</v>
      </c>
      <c r="ISW23" s="179" t="s">
        <v>169</v>
      </c>
      <c r="ISX23" s="179" t="s">
        <v>169</v>
      </c>
      <c r="ISY23" s="179" t="s">
        <v>169</v>
      </c>
      <c r="ISZ23" s="179" t="s">
        <v>169</v>
      </c>
      <c r="ITA23" s="179" t="s">
        <v>169</v>
      </c>
      <c r="ITB23" s="179" t="s">
        <v>169</v>
      </c>
      <c r="ITC23" s="179" t="s">
        <v>169</v>
      </c>
      <c r="ITD23" s="179" t="s">
        <v>169</v>
      </c>
      <c r="ITE23" s="179" t="s">
        <v>169</v>
      </c>
      <c r="ITF23" s="179" t="s">
        <v>169</v>
      </c>
      <c r="ITG23" s="179" t="s">
        <v>169</v>
      </c>
      <c r="ITH23" s="179" t="s">
        <v>169</v>
      </c>
      <c r="ITI23" s="179" t="s">
        <v>169</v>
      </c>
      <c r="ITJ23" s="179" t="s">
        <v>169</v>
      </c>
      <c r="ITK23" s="179" t="s">
        <v>169</v>
      </c>
      <c r="ITL23" s="179" t="s">
        <v>169</v>
      </c>
      <c r="ITM23" s="179" t="s">
        <v>169</v>
      </c>
      <c r="ITN23" s="179" t="s">
        <v>169</v>
      </c>
      <c r="ITO23" s="179" t="s">
        <v>169</v>
      </c>
      <c r="ITP23" s="179" t="s">
        <v>169</v>
      </c>
      <c r="ITQ23" s="179" t="s">
        <v>169</v>
      </c>
      <c r="ITR23" s="179" t="s">
        <v>169</v>
      </c>
      <c r="ITS23" s="179" t="s">
        <v>169</v>
      </c>
      <c r="ITT23" s="179" t="s">
        <v>169</v>
      </c>
      <c r="ITU23" s="179" t="s">
        <v>169</v>
      </c>
      <c r="ITV23" s="179" t="s">
        <v>169</v>
      </c>
      <c r="ITW23" s="179" t="s">
        <v>169</v>
      </c>
      <c r="ITX23" s="179" t="s">
        <v>169</v>
      </c>
      <c r="ITY23" s="179" t="s">
        <v>169</v>
      </c>
      <c r="ITZ23" s="179" t="s">
        <v>169</v>
      </c>
      <c r="IUA23" s="179" t="s">
        <v>169</v>
      </c>
      <c r="IUB23" s="179" t="s">
        <v>169</v>
      </c>
      <c r="IUC23" s="179" t="s">
        <v>169</v>
      </c>
      <c r="IUD23" s="179" t="s">
        <v>169</v>
      </c>
      <c r="IUE23" s="179" t="s">
        <v>169</v>
      </c>
      <c r="IUF23" s="179" t="s">
        <v>169</v>
      </c>
      <c r="IUG23" s="179" t="s">
        <v>169</v>
      </c>
      <c r="IUH23" s="179" t="s">
        <v>169</v>
      </c>
      <c r="IUI23" s="179" t="s">
        <v>169</v>
      </c>
      <c r="IUJ23" s="179" t="s">
        <v>169</v>
      </c>
      <c r="IUK23" s="179" t="s">
        <v>169</v>
      </c>
      <c r="IUL23" s="179" t="s">
        <v>169</v>
      </c>
      <c r="IUM23" s="179" t="s">
        <v>169</v>
      </c>
      <c r="IUN23" s="179" t="s">
        <v>169</v>
      </c>
      <c r="IUO23" s="179" t="s">
        <v>169</v>
      </c>
      <c r="IUP23" s="179" t="s">
        <v>169</v>
      </c>
      <c r="IUQ23" s="179" t="s">
        <v>169</v>
      </c>
      <c r="IUR23" s="179" t="s">
        <v>169</v>
      </c>
      <c r="IUS23" s="179" t="s">
        <v>169</v>
      </c>
      <c r="IUT23" s="179" t="s">
        <v>169</v>
      </c>
      <c r="IUU23" s="179" t="s">
        <v>169</v>
      </c>
      <c r="IUV23" s="179" t="s">
        <v>169</v>
      </c>
      <c r="IUW23" s="179" t="s">
        <v>169</v>
      </c>
      <c r="IUX23" s="179" t="s">
        <v>169</v>
      </c>
      <c r="IUY23" s="179" t="s">
        <v>169</v>
      </c>
      <c r="IUZ23" s="179" t="s">
        <v>169</v>
      </c>
      <c r="IVA23" s="179" t="s">
        <v>169</v>
      </c>
      <c r="IVB23" s="179" t="s">
        <v>169</v>
      </c>
      <c r="IVC23" s="179" t="s">
        <v>169</v>
      </c>
      <c r="IVD23" s="179" t="s">
        <v>169</v>
      </c>
      <c r="IVE23" s="179" t="s">
        <v>169</v>
      </c>
      <c r="IVF23" s="179" t="s">
        <v>169</v>
      </c>
      <c r="IVG23" s="179" t="s">
        <v>169</v>
      </c>
      <c r="IVH23" s="179" t="s">
        <v>169</v>
      </c>
      <c r="IVI23" s="179" t="s">
        <v>169</v>
      </c>
      <c r="IVJ23" s="179" t="s">
        <v>169</v>
      </c>
      <c r="IVK23" s="179" t="s">
        <v>169</v>
      </c>
      <c r="IVL23" s="179" t="s">
        <v>169</v>
      </c>
      <c r="IVM23" s="179" t="s">
        <v>169</v>
      </c>
      <c r="IVN23" s="179" t="s">
        <v>169</v>
      </c>
      <c r="IVO23" s="179" t="s">
        <v>169</v>
      </c>
      <c r="IVP23" s="179" t="s">
        <v>169</v>
      </c>
      <c r="IVQ23" s="179" t="s">
        <v>169</v>
      </c>
      <c r="IVR23" s="179" t="s">
        <v>169</v>
      </c>
      <c r="IVS23" s="179" t="s">
        <v>169</v>
      </c>
      <c r="IVT23" s="179" t="s">
        <v>169</v>
      </c>
      <c r="IVU23" s="179" t="s">
        <v>169</v>
      </c>
      <c r="IVV23" s="179" t="s">
        <v>169</v>
      </c>
      <c r="IVW23" s="179" t="s">
        <v>169</v>
      </c>
      <c r="IVX23" s="179" t="s">
        <v>169</v>
      </c>
      <c r="IVY23" s="179" t="s">
        <v>169</v>
      </c>
      <c r="IVZ23" s="179" t="s">
        <v>169</v>
      </c>
      <c r="IWA23" s="179" t="s">
        <v>169</v>
      </c>
      <c r="IWB23" s="179" t="s">
        <v>169</v>
      </c>
      <c r="IWC23" s="179" t="s">
        <v>169</v>
      </c>
      <c r="IWD23" s="179" t="s">
        <v>169</v>
      </c>
      <c r="IWE23" s="179" t="s">
        <v>169</v>
      </c>
      <c r="IWF23" s="179" t="s">
        <v>169</v>
      </c>
      <c r="IWG23" s="179" t="s">
        <v>169</v>
      </c>
      <c r="IWH23" s="179" t="s">
        <v>169</v>
      </c>
      <c r="IWI23" s="179" t="s">
        <v>169</v>
      </c>
      <c r="IWJ23" s="179" t="s">
        <v>169</v>
      </c>
      <c r="IWK23" s="179" t="s">
        <v>169</v>
      </c>
      <c r="IWL23" s="179" t="s">
        <v>169</v>
      </c>
      <c r="IWM23" s="179" t="s">
        <v>169</v>
      </c>
      <c r="IWN23" s="179" t="s">
        <v>169</v>
      </c>
      <c r="IWO23" s="179" t="s">
        <v>169</v>
      </c>
      <c r="IWP23" s="179" t="s">
        <v>169</v>
      </c>
      <c r="IWQ23" s="179" t="s">
        <v>169</v>
      </c>
      <c r="IWR23" s="179" t="s">
        <v>169</v>
      </c>
      <c r="IWS23" s="179" t="s">
        <v>169</v>
      </c>
      <c r="IWT23" s="179" t="s">
        <v>169</v>
      </c>
      <c r="IWU23" s="179" t="s">
        <v>169</v>
      </c>
      <c r="IWV23" s="179" t="s">
        <v>169</v>
      </c>
      <c r="IWW23" s="179" t="s">
        <v>169</v>
      </c>
      <c r="IWX23" s="179" t="s">
        <v>169</v>
      </c>
      <c r="IWY23" s="179" t="s">
        <v>169</v>
      </c>
      <c r="IWZ23" s="179" t="s">
        <v>169</v>
      </c>
      <c r="IXA23" s="179" t="s">
        <v>169</v>
      </c>
      <c r="IXB23" s="179" t="s">
        <v>169</v>
      </c>
      <c r="IXC23" s="179" t="s">
        <v>169</v>
      </c>
      <c r="IXD23" s="179" t="s">
        <v>169</v>
      </c>
      <c r="IXE23" s="179" t="s">
        <v>169</v>
      </c>
      <c r="IXF23" s="179" t="s">
        <v>169</v>
      </c>
      <c r="IXG23" s="179" t="s">
        <v>169</v>
      </c>
      <c r="IXH23" s="179" t="s">
        <v>169</v>
      </c>
      <c r="IXI23" s="179" t="s">
        <v>169</v>
      </c>
      <c r="IXJ23" s="179" t="s">
        <v>169</v>
      </c>
      <c r="IXK23" s="179" t="s">
        <v>169</v>
      </c>
      <c r="IXL23" s="179" t="s">
        <v>169</v>
      </c>
      <c r="IXM23" s="179" t="s">
        <v>169</v>
      </c>
      <c r="IXN23" s="179" t="s">
        <v>169</v>
      </c>
      <c r="IXO23" s="179" t="s">
        <v>169</v>
      </c>
      <c r="IXP23" s="179" t="s">
        <v>169</v>
      </c>
      <c r="IXQ23" s="179" t="s">
        <v>169</v>
      </c>
      <c r="IXR23" s="179" t="s">
        <v>169</v>
      </c>
      <c r="IXS23" s="179" t="s">
        <v>169</v>
      </c>
      <c r="IXT23" s="179" t="s">
        <v>169</v>
      </c>
      <c r="IXU23" s="179" t="s">
        <v>169</v>
      </c>
      <c r="IXV23" s="179" t="s">
        <v>169</v>
      </c>
      <c r="IXW23" s="179" t="s">
        <v>169</v>
      </c>
      <c r="IXX23" s="179" t="s">
        <v>169</v>
      </c>
      <c r="IXY23" s="179" t="s">
        <v>169</v>
      </c>
      <c r="IXZ23" s="179" t="s">
        <v>169</v>
      </c>
      <c r="IYA23" s="179" t="s">
        <v>169</v>
      </c>
      <c r="IYB23" s="179" t="s">
        <v>169</v>
      </c>
      <c r="IYC23" s="179" t="s">
        <v>169</v>
      </c>
      <c r="IYD23" s="179" t="s">
        <v>169</v>
      </c>
      <c r="IYE23" s="179" t="s">
        <v>169</v>
      </c>
      <c r="IYF23" s="179" t="s">
        <v>169</v>
      </c>
      <c r="IYG23" s="179" t="s">
        <v>169</v>
      </c>
      <c r="IYH23" s="179" t="s">
        <v>169</v>
      </c>
      <c r="IYI23" s="179" t="s">
        <v>169</v>
      </c>
      <c r="IYJ23" s="179" t="s">
        <v>169</v>
      </c>
      <c r="IYK23" s="179" t="s">
        <v>169</v>
      </c>
      <c r="IYL23" s="179" t="s">
        <v>169</v>
      </c>
      <c r="IYM23" s="179" t="s">
        <v>169</v>
      </c>
      <c r="IYN23" s="179" t="s">
        <v>169</v>
      </c>
      <c r="IYO23" s="179" t="s">
        <v>169</v>
      </c>
      <c r="IYP23" s="179" t="s">
        <v>169</v>
      </c>
      <c r="IYQ23" s="179" t="s">
        <v>169</v>
      </c>
      <c r="IYR23" s="179" t="s">
        <v>169</v>
      </c>
      <c r="IYS23" s="179" t="s">
        <v>169</v>
      </c>
      <c r="IYT23" s="179" t="s">
        <v>169</v>
      </c>
      <c r="IYU23" s="179" t="s">
        <v>169</v>
      </c>
      <c r="IYV23" s="179" t="s">
        <v>169</v>
      </c>
      <c r="IYW23" s="179" t="s">
        <v>169</v>
      </c>
      <c r="IYX23" s="179" t="s">
        <v>169</v>
      </c>
      <c r="IYY23" s="179" t="s">
        <v>169</v>
      </c>
      <c r="IYZ23" s="179" t="s">
        <v>169</v>
      </c>
      <c r="IZA23" s="179" t="s">
        <v>169</v>
      </c>
      <c r="IZB23" s="179" t="s">
        <v>169</v>
      </c>
      <c r="IZC23" s="179" t="s">
        <v>169</v>
      </c>
      <c r="IZD23" s="179" t="s">
        <v>169</v>
      </c>
      <c r="IZE23" s="179" t="s">
        <v>169</v>
      </c>
      <c r="IZF23" s="179" t="s">
        <v>169</v>
      </c>
      <c r="IZG23" s="179" t="s">
        <v>169</v>
      </c>
      <c r="IZH23" s="179" t="s">
        <v>169</v>
      </c>
      <c r="IZI23" s="179" t="s">
        <v>169</v>
      </c>
      <c r="IZJ23" s="179" t="s">
        <v>169</v>
      </c>
      <c r="IZK23" s="179" t="s">
        <v>169</v>
      </c>
      <c r="IZL23" s="179" t="s">
        <v>169</v>
      </c>
      <c r="IZM23" s="179" t="s">
        <v>169</v>
      </c>
      <c r="IZN23" s="179" t="s">
        <v>169</v>
      </c>
      <c r="IZO23" s="179" t="s">
        <v>169</v>
      </c>
      <c r="IZP23" s="179" t="s">
        <v>169</v>
      </c>
      <c r="IZQ23" s="179" t="s">
        <v>169</v>
      </c>
      <c r="IZR23" s="179" t="s">
        <v>169</v>
      </c>
      <c r="IZS23" s="179" t="s">
        <v>169</v>
      </c>
      <c r="IZT23" s="179" t="s">
        <v>169</v>
      </c>
      <c r="IZU23" s="179" t="s">
        <v>169</v>
      </c>
      <c r="IZV23" s="179" t="s">
        <v>169</v>
      </c>
      <c r="IZW23" s="179" t="s">
        <v>169</v>
      </c>
      <c r="IZX23" s="179" t="s">
        <v>169</v>
      </c>
      <c r="IZY23" s="179" t="s">
        <v>169</v>
      </c>
      <c r="IZZ23" s="179" t="s">
        <v>169</v>
      </c>
      <c r="JAA23" s="179" t="s">
        <v>169</v>
      </c>
      <c r="JAB23" s="179" t="s">
        <v>169</v>
      </c>
      <c r="JAC23" s="179" t="s">
        <v>169</v>
      </c>
      <c r="JAD23" s="179" t="s">
        <v>169</v>
      </c>
      <c r="JAE23" s="179" t="s">
        <v>169</v>
      </c>
      <c r="JAF23" s="179" t="s">
        <v>169</v>
      </c>
      <c r="JAG23" s="179" t="s">
        <v>169</v>
      </c>
      <c r="JAH23" s="179" t="s">
        <v>169</v>
      </c>
      <c r="JAI23" s="179" t="s">
        <v>169</v>
      </c>
      <c r="JAJ23" s="179" t="s">
        <v>169</v>
      </c>
      <c r="JAK23" s="179" t="s">
        <v>169</v>
      </c>
      <c r="JAL23" s="179" t="s">
        <v>169</v>
      </c>
      <c r="JAM23" s="179" t="s">
        <v>169</v>
      </c>
      <c r="JAN23" s="179" t="s">
        <v>169</v>
      </c>
      <c r="JAO23" s="179" t="s">
        <v>169</v>
      </c>
      <c r="JAP23" s="179" t="s">
        <v>169</v>
      </c>
      <c r="JAQ23" s="179" t="s">
        <v>169</v>
      </c>
      <c r="JAR23" s="179" t="s">
        <v>169</v>
      </c>
      <c r="JAS23" s="179" t="s">
        <v>169</v>
      </c>
      <c r="JAT23" s="179" t="s">
        <v>169</v>
      </c>
      <c r="JAU23" s="179" t="s">
        <v>169</v>
      </c>
      <c r="JAV23" s="179" t="s">
        <v>169</v>
      </c>
      <c r="JAW23" s="179" t="s">
        <v>169</v>
      </c>
      <c r="JAX23" s="179" t="s">
        <v>169</v>
      </c>
      <c r="JAY23" s="179" t="s">
        <v>169</v>
      </c>
      <c r="JAZ23" s="179" t="s">
        <v>169</v>
      </c>
      <c r="JBA23" s="179" t="s">
        <v>169</v>
      </c>
      <c r="JBB23" s="179" t="s">
        <v>169</v>
      </c>
      <c r="JBC23" s="179" t="s">
        <v>169</v>
      </c>
      <c r="JBD23" s="179" t="s">
        <v>169</v>
      </c>
      <c r="JBE23" s="179" t="s">
        <v>169</v>
      </c>
      <c r="JBF23" s="179" t="s">
        <v>169</v>
      </c>
      <c r="JBG23" s="179" t="s">
        <v>169</v>
      </c>
      <c r="JBH23" s="179" t="s">
        <v>169</v>
      </c>
      <c r="JBI23" s="179" t="s">
        <v>169</v>
      </c>
      <c r="JBJ23" s="179" t="s">
        <v>169</v>
      </c>
      <c r="JBK23" s="179" t="s">
        <v>169</v>
      </c>
      <c r="JBL23" s="179" t="s">
        <v>169</v>
      </c>
      <c r="JBM23" s="179" t="s">
        <v>169</v>
      </c>
      <c r="JBN23" s="179" t="s">
        <v>169</v>
      </c>
      <c r="JBO23" s="179" t="s">
        <v>169</v>
      </c>
      <c r="JBP23" s="179" t="s">
        <v>169</v>
      </c>
      <c r="JBQ23" s="179" t="s">
        <v>169</v>
      </c>
      <c r="JBR23" s="179" t="s">
        <v>169</v>
      </c>
      <c r="JBS23" s="179" t="s">
        <v>169</v>
      </c>
      <c r="JBT23" s="179" t="s">
        <v>169</v>
      </c>
      <c r="JBU23" s="179" t="s">
        <v>169</v>
      </c>
      <c r="JBV23" s="179" t="s">
        <v>169</v>
      </c>
      <c r="JBW23" s="179" t="s">
        <v>169</v>
      </c>
      <c r="JBX23" s="179" t="s">
        <v>169</v>
      </c>
      <c r="JBY23" s="179" t="s">
        <v>169</v>
      </c>
      <c r="JBZ23" s="179" t="s">
        <v>169</v>
      </c>
      <c r="JCA23" s="179" t="s">
        <v>169</v>
      </c>
      <c r="JCB23" s="179" t="s">
        <v>169</v>
      </c>
      <c r="JCC23" s="179" t="s">
        <v>169</v>
      </c>
      <c r="JCD23" s="179" t="s">
        <v>169</v>
      </c>
      <c r="JCE23" s="179" t="s">
        <v>169</v>
      </c>
      <c r="JCF23" s="179" t="s">
        <v>169</v>
      </c>
      <c r="JCG23" s="179" t="s">
        <v>169</v>
      </c>
      <c r="JCH23" s="179" t="s">
        <v>169</v>
      </c>
      <c r="JCI23" s="179" t="s">
        <v>169</v>
      </c>
      <c r="JCJ23" s="179" t="s">
        <v>169</v>
      </c>
      <c r="JCK23" s="179" t="s">
        <v>169</v>
      </c>
      <c r="JCL23" s="179" t="s">
        <v>169</v>
      </c>
      <c r="JCM23" s="179" t="s">
        <v>169</v>
      </c>
      <c r="JCN23" s="179" t="s">
        <v>169</v>
      </c>
      <c r="JCO23" s="179" t="s">
        <v>169</v>
      </c>
      <c r="JCP23" s="179" t="s">
        <v>169</v>
      </c>
      <c r="JCQ23" s="179" t="s">
        <v>169</v>
      </c>
      <c r="JCR23" s="179" t="s">
        <v>169</v>
      </c>
      <c r="JCS23" s="179" t="s">
        <v>169</v>
      </c>
      <c r="JCT23" s="179" t="s">
        <v>169</v>
      </c>
      <c r="JCU23" s="179" t="s">
        <v>169</v>
      </c>
      <c r="JCV23" s="179" t="s">
        <v>169</v>
      </c>
      <c r="JCW23" s="179" t="s">
        <v>169</v>
      </c>
      <c r="JCX23" s="179" t="s">
        <v>169</v>
      </c>
      <c r="JCY23" s="179" t="s">
        <v>169</v>
      </c>
      <c r="JCZ23" s="179" t="s">
        <v>169</v>
      </c>
      <c r="JDA23" s="179" t="s">
        <v>169</v>
      </c>
      <c r="JDB23" s="179" t="s">
        <v>169</v>
      </c>
      <c r="JDC23" s="179" t="s">
        <v>169</v>
      </c>
      <c r="JDD23" s="179" t="s">
        <v>169</v>
      </c>
      <c r="JDE23" s="179" t="s">
        <v>169</v>
      </c>
      <c r="JDF23" s="179" t="s">
        <v>169</v>
      </c>
      <c r="JDG23" s="179" t="s">
        <v>169</v>
      </c>
      <c r="JDH23" s="179" t="s">
        <v>169</v>
      </c>
      <c r="JDI23" s="179" t="s">
        <v>169</v>
      </c>
      <c r="JDJ23" s="179" t="s">
        <v>169</v>
      </c>
      <c r="JDK23" s="179" t="s">
        <v>169</v>
      </c>
      <c r="JDL23" s="179" t="s">
        <v>169</v>
      </c>
      <c r="JDM23" s="179" t="s">
        <v>169</v>
      </c>
      <c r="JDN23" s="179" t="s">
        <v>169</v>
      </c>
      <c r="JDO23" s="179" t="s">
        <v>169</v>
      </c>
      <c r="JDP23" s="179" t="s">
        <v>169</v>
      </c>
      <c r="JDQ23" s="179" t="s">
        <v>169</v>
      </c>
      <c r="JDR23" s="179" t="s">
        <v>169</v>
      </c>
      <c r="JDS23" s="179" t="s">
        <v>169</v>
      </c>
      <c r="JDT23" s="179" t="s">
        <v>169</v>
      </c>
      <c r="JDU23" s="179" t="s">
        <v>169</v>
      </c>
      <c r="JDV23" s="179" t="s">
        <v>169</v>
      </c>
      <c r="JDW23" s="179" t="s">
        <v>169</v>
      </c>
      <c r="JDX23" s="179" t="s">
        <v>169</v>
      </c>
      <c r="JDY23" s="179" t="s">
        <v>169</v>
      </c>
      <c r="JDZ23" s="179" t="s">
        <v>169</v>
      </c>
      <c r="JEA23" s="179" t="s">
        <v>169</v>
      </c>
      <c r="JEB23" s="179" t="s">
        <v>169</v>
      </c>
      <c r="JEC23" s="179" t="s">
        <v>169</v>
      </c>
      <c r="JED23" s="179" t="s">
        <v>169</v>
      </c>
      <c r="JEE23" s="179" t="s">
        <v>169</v>
      </c>
      <c r="JEF23" s="179" t="s">
        <v>169</v>
      </c>
      <c r="JEG23" s="179" t="s">
        <v>169</v>
      </c>
      <c r="JEH23" s="179" t="s">
        <v>169</v>
      </c>
      <c r="JEI23" s="179" t="s">
        <v>169</v>
      </c>
      <c r="JEJ23" s="179" t="s">
        <v>169</v>
      </c>
      <c r="JEK23" s="179" t="s">
        <v>169</v>
      </c>
      <c r="JEL23" s="179" t="s">
        <v>169</v>
      </c>
      <c r="JEM23" s="179" t="s">
        <v>169</v>
      </c>
      <c r="JEN23" s="179" t="s">
        <v>169</v>
      </c>
      <c r="JEO23" s="179" t="s">
        <v>169</v>
      </c>
      <c r="JEP23" s="179" t="s">
        <v>169</v>
      </c>
      <c r="JEQ23" s="179" t="s">
        <v>169</v>
      </c>
      <c r="JER23" s="179" t="s">
        <v>169</v>
      </c>
      <c r="JES23" s="179" t="s">
        <v>169</v>
      </c>
      <c r="JET23" s="179" t="s">
        <v>169</v>
      </c>
      <c r="JEU23" s="179" t="s">
        <v>169</v>
      </c>
      <c r="JEV23" s="179" t="s">
        <v>169</v>
      </c>
      <c r="JEW23" s="179" t="s">
        <v>169</v>
      </c>
      <c r="JEX23" s="179" t="s">
        <v>169</v>
      </c>
      <c r="JEY23" s="179" t="s">
        <v>169</v>
      </c>
      <c r="JEZ23" s="179" t="s">
        <v>169</v>
      </c>
      <c r="JFA23" s="179" t="s">
        <v>169</v>
      </c>
      <c r="JFB23" s="179" t="s">
        <v>169</v>
      </c>
      <c r="JFC23" s="179" t="s">
        <v>169</v>
      </c>
      <c r="JFD23" s="179" t="s">
        <v>169</v>
      </c>
      <c r="JFE23" s="179" t="s">
        <v>169</v>
      </c>
      <c r="JFF23" s="179" t="s">
        <v>169</v>
      </c>
      <c r="JFG23" s="179" t="s">
        <v>169</v>
      </c>
      <c r="JFH23" s="179" t="s">
        <v>169</v>
      </c>
      <c r="JFI23" s="179" t="s">
        <v>169</v>
      </c>
      <c r="JFJ23" s="179" t="s">
        <v>169</v>
      </c>
      <c r="JFK23" s="179" t="s">
        <v>169</v>
      </c>
      <c r="JFL23" s="179" t="s">
        <v>169</v>
      </c>
      <c r="JFM23" s="179" t="s">
        <v>169</v>
      </c>
      <c r="JFN23" s="179" t="s">
        <v>169</v>
      </c>
      <c r="JFO23" s="179" t="s">
        <v>169</v>
      </c>
      <c r="JFP23" s="179" t="s">
        <v>169</v>
      </c>
      <c r="JFQ23" s="179" t="s">
        <v>169</v>
      </c>
      <c r="JFR23" s="179" t="s">
        <v>169</v>
      </c>
      <c r="JFS23" s="179" t="s">
        <v>169</v>
      </c>
      <c r="JFT23" s="179" t="s">
        <v>169</v>
      </c>
      <c r="JFU23" s="179" t="s">
        <v>169</v>
      </c>
      <c r="JFV23" s="179" t="s">
        <v>169</v>
      </c>
      <c r="JFW23" s="179" t="s">
        <v>169</v>
      </c>
      <c r="JFX23" s="179" t="s">
        <v>169</v>
      </c>
      <c r="JFY23" s="179" t="s">
        <v>169</v>
      </c>
      <c r="JFZ23" s="179" t="s">
        <v>169</v>
      </c>
      <c r="JGA23" s="179" t="s">
        <v>169</v>
      </c>
      <c r="JGB23" s="179" t="s">
        <v>169</v>
      </c>
      <c r="JGC23" s="179" t="s">
        <v>169</v>
      </c>
      <c r="JGD23" s="179" t="s">
        <v>169</v>
      </c>
      <c r="JGE23" s="179" t="s">
        <v>169</v>
      </c>
      <c r="JGF23" s="179" t="s">
        <v>169</v>
      </c>
      <c r="JGG23" s="179" t="s">
        <v>169</v>
      </c>
      <c r="JGH23" s="179" t="s">
        <v>169</v>
      </c>
      <c r="JGI23" s="179" t="s">
        <v>169</v>
      </c>
      <c r="JGJ23" s="179" t="s">
        <v>169</v>
      </c>
      <c r="JGK23" s="179" t="s">
        <v>169</v>
      </c>
      <c r="JGL23" s="179" t="s">
        <v>169</v>
      </c>
      <c r="JGM23" s="179" t="s">
        <v>169</v>
      </c>
      <c r="JGN23" s="179" t="s">
        <v>169</v>
      </c>
      <c r="JGO23" s="179" t="s">
        <v>169</v>
      </c>
      <c r="JGP23" s="179" t="s">
        <v>169</v>
      </c>
      <c r="JGQ23" s="179" t="s">
        <v>169</v>
      </c>
      <c r="JGR23" s="179" t="s">
        <v>169</v>
      </c>
      <c r="JGS23" s="179" t="s">
        <v>169</v>
      </c>
      <c r="JGT23" s="179" t="s">
        <v>169</v>
      </c>
      <c r="JGU23" s="179" t="s">
        <v>169</v>
      </c>
      <c r="JGV23" s="179" t="s">
        <v>169</v>
      </c>
      <c r="JGW23" s="179" t="s">
        <v>169</v>
      </c>
      <c r="JGX23" s="179" t="s">
        <v>169</v>
      </c>
      <c r="JGY23" s="179" t="s">
        <v>169</v>
      </c>
      <c r="JGZ23" s="179" t="s">
        <v>169</v>
      </c>
      <c r="JHA23" s="179" t="s">
        <v>169</v>
      </c>
      <c r="JHB23" s="179" t="s">
        <v>169</v>
      </c>
      <c r="JHC23" s="179" t="s">
        <v>169</v>
      </c>
      <c r="JHD23" s="179" t="s">
        <v>169</v>
      </c>
      <c r="JHE23" s="179" t="s">
        <v>169</v>
      </c>
      <c r="JHF23" s="179" t="s">
        <v>169</v>
      </c>
      <c r="JHG23" s="179" t="s">
        <v>169</v>
      </c>
      <c r="JHH23" s="179" t="s">
        <v>169</v>
      </c>
      <c r="JHI23" s="179" t="s">
        <v>169</v>
      </c>
      <c r="JHJ23" s="179" t="s">
        <v>169</v>
      </c>
      <c r="JHK23" s="179" t="s">
        <v>169</v>
      </c>
      <c r="JHL23" s="179" t="s">
        <v>169</v>
      </c>
      <c r="JHM23" s="179" t="s">
        <v>169</v>
      </c>
      <c r="JHN23" s="179" t="s">
        <v>169</v>
      </c>
      <c r="JHO23" s="179" t="s">
        <v>169</v>
      </c>
      <c r="JHP23" s="179" t="s">
        <v>169</v>
      </c>
      <c r="JHQ23" s="179" t="s">
        <v>169</v>
      </c>
      <c r="JHR23" s="179" t="s">
        <v>169</v>
      </c>
      <c r="JHS23" s="179" t="s">
        <v>169</v>
      </c>
      <c r="JHT23" s="179" t="s">
        <v>169</v>
      </c>
      <c r="JHU23" s="179" t="s">
        <v>169</v>
      </c>
      <c r="JHV23" s="179" t="s">
        <v>169</v>
      </c>
      <c r="JHW23" s="179" t="s">
        <v>169</v>
      </c>
      <c r="JHX23" s="179" t="s">
        <v>169</v>
      </c>
      <c r="JHY23" s="179" t="s">
        <v>169</v>
      </c>
      <c r="JHZ23" s="179" t="s">
        <v>169</v>
      </c>
      <c r="JIA23" s="179" t="s">
        <v>169</v>
      </c>
      <c r="JIB23" s="179" t="s">
        <v>169</v>
      </c>
      <c r="JIC23" s="179" t="s">
        <v>169</v>
      </c>
      <c r="JID23" s="179" t="s">
        <v>169</v>
      </c>
      <c r="JIE23" s="179" t="s">
        <v>169</v>
      </c>
      <c r="JIF23" s="179" t="s">
        <v>169</v>
      </c>
      <c r="JIG23" s="179" t="s">
        <v>169</v>
      </c>
      <c r="JIH23" s="179" t="s">
        <v>169</v>
      </c>
      <c r="JII23" s="179" t="s">
        <v>169</v>
      </c>
      <c r="JIJ23" s="179" t="s">
        <v>169</v>
      </c>
      <c r="JIK23" s="179" t="s">
        <v>169</v>
      </c>
      <c r="JIL23" s="179" t="s">
        <v>169</v>
      </c>
      <c r="JIM23" s="179" t="s">
        <v>169</v>
      </c>
      <c r="JIN23" s="179" t="s">
        <v>169</v>
      </c>
      <c r="JIO23" s="179" t="s">
        <v>169</v>
      </c>
      <c r="JIP23" s="179" t="s">
        <v>169</v>
      </c>
      <c r="JIQ23" s="179" t="s">
        <v>169</v>
      </c>
      <c r="JIR23" s="179" t="s">
        <v>169</v>
      </c>
      <c r="JIS23" s="179" t="s">
        <v>169</v>
      </c>
      <c r="JIT23" s="179" t="s">
        <v>169</v>
      </c>
      <c r="JIU23" s="179" t="s">
        <v>169</v>
      </c>
      <c r="JIV23" s="179" t="s">
        <v>169</v>
      </c>
      <c r="JIW23" s="179" t="s">
        <v>169</v>
      </c>
      <c r="JIX23" s="179" t="s">
        <v>169</v>
      </c>
      <c r="JIY23" s="179" t="s">
        <v>169</v>
      </c>
      <c r="JIZ23" s="179" t="s">
        <v>169</v>
      </c>
      <c r="JJA23" s="179" t="s">
        <v>169</v>
      </c>
      <c r="JJB23" s="179" t="s">
        <v>169</v>
      </c>
      <c r="JJC23" s="179" t="s">
        <v>169</v>
      </c>
      <c r="JJD23" s="179" t="s">
        <v>169</v>
      </c>
      <c r="JJE23" s="179" t="s">
        <v>169</v>
      </c>
      <c r="JJF23" s="179" t="s">
        <v>169</v>
      </c>
      <c r="JJG23" s="179" t="s">
        <v>169</v>
      </c>
      <c r="JJH23" s="179" t="s">
        <v>169</v>
      </c>
      <c r="JJI23" s="179" t="s">
        <v>169</v>
      </c>
      <c r="JJJ23" s="179" t="s">
        <v>169</v>
      </c>
      <c r="JJK23" s="179" t="s">
        <v>169</v>
      </c>
      <c r="JJL23" s="179" t="s">
        <v>169</v>
      </c>
      <c r="JJM23" s="179" t="s">
        <v>169</v>
      </c>
      <c r="JJN23" s="179" t="s">
        <v>169</v>
      </c>
      <c r="JJO23" s="179" t="s">
        <v>169</v>
      </c>
      <c r="JJP23" s="179" t="s">
        <v>169</v>
      </c>
      <c r="JJQ23" s="179" t="s">
        <v>169</v>
      </c>
      <c r="JJR23" s="179" t="s">
        <v>169</v>
      </c>
      <c r="JJS23" s="179" t="s">
        <v>169</v>
      </c>
      <c r="JJT23" s="179" t="s">
        <v>169</v>
      </c>
      <c r="JJU23" s="179" t="s">
        <v>169</v>
      </c>
      <c r="JJV23" s="179" t="s">
        <v>169</v>
      </c>
      <c r="JJW23" s="179" t="s">
        <v>169</v>
      </c>
      <c r="JJX23" s="179" t="s">
        <v>169</v>
      </c>
      <c r="JJY23" s="179" t="s">
        <v>169</v>
      </c>
      <c r="JJZ23" s="179" t="s">
        <v>169</v>
      </c>
      <c r="JKA23" s="179" t="s">
        <v>169</v>
      </c>
      <c r="JKB23" s="179" t="s">
        <v>169</v>
      </c>
      <c r="JKC23" s="179" t="s">
        <v>169</v>
      </c>
      <c r="JKD23" s="179" t="s">
        <v>169</v>
      </c>
      <c r="JKE23" s="179" t="s">
        <v>169</v>
      </c>
      <c r="JKF23" s="179" t="s">
        <v>169</v>
      </c>
      <c r="JKG23" s="179" t="s">
        <v>169</v>
      </c>
      <c r="JKH23" s="179" t="s">
        <v>169</v>
      </c>
      <c r="JKI23" s="179" t="s">
        <v>169</v>
      </c>
      <c r="JKJ23" s="179" t="s">
        <v>169</v>
      </c>
      <c r="JKK23" s="179" t="s">
        <v>169</v>
      </c>
      <c r="JKL23" s="179" t="s">
        <v>169</v>
      </c>
      <c r="JKM23" s="179" t="s">
        <v>169</v>
      </c>
      <c r="JKN23" s="179" t="s">
        <v>169</v>
      </c>
      <c r="JKO23" s="179" t="s">
        <v>169</v>
      </c>
      <c r="JKP23" s="179" t="s">
        <v>169</v>
      </c>
      <c r="JKQ23" s="179" t="s">
        <v>169</v>
      </c>
      <c r="JKR23" s="179" t="s">
        <v>169</v>
      </c>
      <c r="JKS23" s="179" t="s">
        <v>169</v>
      </c>
      <c r="JKT23" s="179" t="s">
        <v>169</v>
      </c>
      <c r="JKU23" s="179" t="s">
        <v>169</v>
      </c>
      <c r="JKV23" s="179" t="s">
        <v>169</v>
      </c>
      <c r="JKW23" s="179" t="s">
        <v>169</v>
      </c>
      <c r="JKX23" s="179" t="s">
        <v>169</v>
      </c>
      <c r="JKY23" s="179" t="s">
        <v>169</v>
      </c>
      <c r="JKZ23" s="179" t="s">
        <v>169</v>
      </c>
      <c r="JLA23" s="179" t="s">
        <v>169</v>
      </c>
      <c r="JLB23" s="179" t="s">
        <v>169</v>
      </c>
      <c r="JLC23" s="179" t="s">
        <v>169</v>
      </c>
      <c r="JLD23" s="179" t="s">
        <v>169</v>
      </c>
      <c r="JLE23" s="179" t="s">
        <v>169</v>
      </c>
      <c r="JLF23" s="179" t="s">
        <v>169</v>
      </c>
      <c r="JLG23" s="179" t="s">
        <v>169</v>
      </c>
      <c r="JLH23" s="179" t="s">
        <v>169</v>
      </c>
      <c r="JLI23" s="179" t="s">
        <v>169</v>
      </c>
      <c r="JLJ23" s="179" t="s">
        <v>169</v>
      </c>
      <c r="JLK23" s="179" t="s">
        <v>169</v>
      </c>
      <c r="JLL23" s="179" t="s">
        <v>169</v>
      </c>
      <c r="JLM23" s="179" t="s">
        <v>169</v>
      </c>
      <c r="JLN23" s="179" t="s">
        <v>169</v>
      </c>
      <c r="JLO23" s="179" t="s">
        <v>169</v>
      </c>
      <c r="JLP23" s="179" t="s">
        <v>169</v>
      </c>
      <c r="JLQ23" s="179" t="s">
        <v>169</v>
      </c>
      <c r="JLR23" s="179" t="s">
        <v>169</v>
      </c>
      <c r="JLS23" s="179" t="s">
        <v>169</v>
      </c>
      <c r="JLT23" s="179" t="s">
        <v>169</v>
      </c>
      <c r="JLU23" s="179" t="s">
        <v>169</v>
      </c>
      <c r="JLV23" s="179" t="s">
        <v>169</v>
      </c>
      <c r="JLW23" s="179" t="s">
        <v>169</v>
      </c>
      <c r="JLX23" s="179" t="s">
        <v>169</v>
      </c>
      <c r="JLY23" s="179" t="s">
        <v>169</v>
      </c>
      <c r="JLZ23" s="179" t="s">
        <v>169</v>
      </c>
      <c r="JMA23" s="179" t="s">
        <v>169</v>
      </c>
      <c r="JMB23" s="179" t="s">
        <v>169</v>
      </c>
      <c r="JMC23" s="179" t="s">
        <v>169</v>
      </c>
      <c r="JMD23" s="179" t="s">
        <v>169</v>
      </c>
      <c r="JME23" s="179" t="s">
        <v>169</v>
      </c>
      <c r="JMF23" s="179" t="s">
        <v>169</v>
      </c>
      <c r="JMG23" s="179" t="s">
        <v>169</v>
      </c>
      <c r="JMH23" s="179" t="s">
        <v>169</v>
      </c>
      <c r="JMI23" s="179" t="s">
        <v>169</v>
      </c>
      <c r="JMJ23" s="179" t="s">
        <v>169</v>
      </c>
      <c r="JMK23" s="179" t="s">
        <v>169</v>
      </c>
      <c r="JML23" s="179" t="s">
        <v>169</v>
      </c>
      <c r="JMM23" s="179" t="s">
        <v>169</v>
      </c>
      <c r="JMN23" s="179" t="s">
        <v>169</v>
      </c>
      <c r="JMO23" s="179" t="s">
        <v>169</v>
      </c>
      <c r="JMP23" s="179" t="s">
        <v>169</v>
      </c>
      <c r="JMQ23" s="179" t="s">
        <v>169</v>
      </c>
      <c r="JMR23" s="179" t="s">
        <v>169</v>
      </c>
      <c r="JMS23" s="179" t="s">
        <v>169</v>
      </c>
      <c r="JMT23" s="179" t="s">
        <v>169</v>
      </c>
      <c r="JMU23" s="179" t="s">
        <v>169</v>
      </c>
      <c r="JMV23" s="179" t="s">
        <v>169</v>
      </c>
      <c r="JMW23" s="179" t="s">
        <v>169</v>
      </c>
      <c r="JMX23" s="179" t="s">
        <v>169</v>
      </c>
      <c r="JMY23" s="179" t="s">
        <v>169</v>
      </c>
      <c r="JMZ23" s="179" t="s">
        <v>169</v>
      </c>
      <c r="JNA23" s="179" t="s">
        <v>169</v>
      </c>
      <c r="JNB23" s="179" t="s">
        <v>169</v>
      </c>
      <c r="JNC23" s="179" t="s">
        <v>169</v>
      </c>
      <c r="JND23" s="179" t="s">
        <v>169</v>
      </c>
      <c r="JNE23" s="179" t="s">
        <v>169</v>
      </c>
      <c r="JNF23" s="179" t="s">
        <v>169</v>
      </c>
      <c r="JNG23" s="179" t="s">
        <v>169</v>
      </c>
      <c r="JNH23" s="179" t="s">
        <v>169</v>
      </c>
      <c r="JNI23" s="179" t="s">
        <v>169</v>
      </c>
      <c r="JNJ23" s="179" t="s">
        <v>169</v>
      </c>
      <c r="JNK23" s="179" t="s">
        <v>169</v>
      </c>
      <c r="JNL23" s="179" t="s">
        <v>169</v>
      </c>
      <c r="JNM23" s="179" t="s">
        <v>169</v>
      </c>
      <c r="JNN23" s="179" t="s">
        <v>169</v>
      </c>
      <c r="JNO23" s="179" t="s">
        <v>169</v>
      </c>
      <c r="JNP23" s="179" t="s">
        <v>169</v>
      </c>
      <c r="JNQ23" s="179" t="s">
        <v>169</v>
      </c>
      <c r="JNR23" s="179" t="s">
        <v>169</v>
      </c>
      <c r="JNS23" s="179" t="s">
        <v>169</v>
      </c>
      <c r="JNT23" s="179" t="s">
        <v>169</v>
      </c>
      <c r="JNU23" s="179" t="s">
        <v>169</v>
      </c>
      <c r="JNV23" s="179" t="s">
        <v>169</v>
      </c>
      <c r="JNW23" s="179" t="s">
        <v>169</v>
      </c>
      <c r="JNX23" s="179" t="s">
        <v>169</v>
      </c>
      <c r="JNY23" s="179" t="s">
        <v>169</v>
      </c>
      <c r="JNZ23" s="179" t="s">
        <v>169</v>
      </c>
      <c r="JOA23" s="179" t="s">
        <v>169</v>
      </c>
      <c r="JOB23" s="179" t="s">
        <v>169</v>
      </c>
      <c r="JOC23" s="179" t="s">
        <v>169</v>
      </c>
      <c r="JOD23" s="179" t="s">
        <v>169</v>
      </c>
      <c r="JOE23" s="179" t="s">
        <v>169</v>
      </c>
      <c r="JOF23" s="179" t="s">
        <v>169</v>
      </c>
      <c r="JOG23" s="179" t="s">
        <v>169</v>
      </c>
      <c r="JOH23" s="179" t="s">
        <v>169</v>
      </c>
      <c r="JOI23" s="179" t="s">
        <v>169</v>
      </c>
      <c r="JOJ23" s="179" t="s">
        <v>169</v>
      </c>
      <c r="JOK23" s="179" t="s">
        <v>169</v>
      </c>
      <c r="JOL23" s="179" t="s">
        <v>169</v>
      </c>
      <c r="JOM23" s="179" t="s">
        <v>169</v>
      </c>
      <c r="JON23" s="179" t="s">
        <v>169</v>
      </c>
      <c r="JOO23" s="179" t="s">
        <v>169</v>
      </c>
      <c r="JOP23" s="179" t="s">
        <v>169</v>
      </c>
      <c r="JOQ23" s="179" t="s">
        <v>169</v>
      </c>
      <c r="JOR23" s="179" t="s">
        <v>169</v>
      </c>
      <c r="JOS23" s="179" t="s">
        <v>169</v>
      </c>
      <c r="JOT23" s="179" t="s">
        <v>169</v>
      </c>
      <c r="JOU23" s="179" t="s">
        <v>169</v>
      </c>
      <c r="JOV23" s="179" t="s">
        <v>169</v>
      </c>
      <c r="JOW23" s="179" t="s">
        <v>169</v>
      </c>
      <c r="JOX23" s="179" t="s">
        <v>169</v>
      </c>
      <c r="JOY23" s="179" t="s">
        <v>169</v>
      </c>
      <c r="JOZ23" s="179" t="s">
        <v>169</v>
      </c>
      <c r="JPA23" s="179" t="s">
        <v>169</v>
      </c>
      <c r="JPB23" s="179" t="s">
        <v>169</v>
      </c>
      <c r="JPC23" s="179" t="s">
        <v>169</v>
      </c>
      <c r="JPD23" s="179" t="s">
        <v>169</v>
      </c>
      <c r="JPE23" s="179" t="s">
        <v>169</v>
      </c>
      <c r="JPF23" s="179" t="s">
        <v>169</v>
      </c>
      <c r="JPG23" s="179" t="s">
        <v>169</v>
      </c>
      <c r="JPH23" s="179" t="s">
        <v>169</v>
      </c>
      <c r="JPI23" s="179" t="s">
        <v>169</v>
      </c>
      <c r="JPJ23" s="179" t="s">
        <v>169</v>
      </c>
      <c r="JPK23" s="179" t="s">
        <v>169</v>
      </c>
      <c r="JPL23" s="179" t="s">
        <v>169</v>
      </c>
      <c r="JPM23" s="179" t="s">
        <v>169</v>
      </c>
      <c r="JPN23" s="179" t="s">
        <v>169</v>
      </c>
      <c r="JPO23" s="179" t="s">
        <v>169</v>
      </c>
      <c r="JPP23" s="179" t="s">
        <v>169</v>
      </c>
      <c r="JPQ23" s="179" t="s">
        <v>169</v>
      </c>
      <c r="JPR23" s="179" t="s">
        <v>169</v>
      </c>
      <c r="JPS23" s="179" t="s">
        <v>169</v>
      </c>
      <c r="JPT23" s="179" t="s">
        <v>169</v>
      </c>
      <c r="JPU23" s="179" t="s">
        <v>169</v>
      </c>
      <c r="JPV23" s="179" t="s">
        <v>169</v>
      </c>
      <c r="JPW23" s="179" t="s">
        <v>169</v>
      </c>
      <c r="JPX23" s="179" t="s">
        <v>169</v>
      </c>
      <c r="JPY23" s="179" t="s">
        <v>169</v>
      </c>
      <c r="JPZ23" s="179" t="s">
        <v>169</v>
      </c>
      <c r="JQA23" s="179" t="s">
        <v>169</v>
      </c>
      <c r="JQB23" s="179" t="s">
        <v>169</v>
      </c>
      <c r="JQC23" s="179" t="s">
        <v>169</v>
      </c>
      <c r="JQD23" s="179" t="s">
        <v>169</v>
      </c>
      <c r="JQE23" s="179" t="s">
        <v>169</v>
      </c>
      <c r="JQF23" s="179" t="s">
        <v>169</v>
      </c>
      <c r="JQG23" s="179" t="s">
        <v>169</v>
      </c>
      <c r="JQH23" s="179" t="s">
        <v>169</v>
      </c>
      <c r="JQI23" s="179" t="s">
        <v>169</v>
      </c>
      <c r="JQJ23" s="179" t="s">
        <v>169</v>
      </c>
      <c r="JQK23" s="179" t="s">
        <v>169</v>
      </c>
      <c r="JQL23" s="179" t="s">
        <v>169</v>
      </c>
      <c r="JQM23" s="179" t="s">
        <v>169</v>
      </c>
      <c r="JQN23" s="179" t="s">
        <v>169</v>
      </c>
      <c r="JQO23" s="179" t="s">
        <v>169</v>
      </c>
      <c r="JQP23" s="179" t="s">
        <v>169</v>
      </c>
      <c r="JQQ23" s="179" t="s">
        <v>169</v>
      </c>
      <c r="JQR23" s="179" t="s">
        <v>169</v>
      </c>
      <c r="JQS23" s="179" t="s">
        <v>169</v>
      </c>
      <c r="JQT23" s="179" t="s">
        <v>169</v>
      </c>
      <c r="JQU23" s="179" t="s">
        <v>169</v>
      </c>
      <c r="JQV23" s="179" t="s">
        <v>169</v>
      </c>
      <c r="JQW23" s="179" t="s">
        <v>169</v>
      </c>
      <c r="JQX23" s="179" t="s">
        <v>169</v>
      </c>
      <c r="JQY23" s="179" t="s">
        <v>169</v>
      </c>
      <c r="JQZ23" s="179" t="s">
        <v>169</v>
      </c>
      <c r="JRA23" s="179" t="s">
        <v>169</v>
      </c>
      <c r="JRB23" s="179" t="s">
        <v>169</v>
      </c>
      <c r="JRC23" s="179" t="s">
        <v>169</v>
      </c>
      <c r="JRD23" s="179" t="s">
        <v>169</v>
      </c>
      <c r="JRE23" s="179" t="s">
        <v>169</v>
      </c>
      <c r="JRF23" s="179" t="s">
        <v>169</v>
      </c>
      <c r="JRG23" s="179" t="s">
        <v>169</v>
      </c>
      <c r="JRH23" s="179" t="s">
        <v>169</v>
      </c>
      <c r="JRI23" s="179" t="s">
        <v>169</v>
      </c>
      <c r="JRJ23" s="179" t="s">
        <v>169</v>
      </c>
      <c r="JRK23" s="179" t="s">
        <v>169</v>
      </c>
      <c r="JRL23" s="179" t="s">
        <v>169</v>
      </c>
      <c r="JRM23" s="179" t="s">
        <v>169</v>
      </c>
      <c r="JRN23" s="179" t="s">
        <v>169</v>
      </c>
      <c r="JRO23" s="179" t="s">
        <v>169</v>
      </c>
      <c r="JRP23" s="179" t="s">
        <v>169</v>
      </c>
      <c r="JRQ23" s="179" t="s">
        <v>169</v>
      </c>
      <c r="JRR23" s="179" t="s">
        <v>169</v>
      </c>
      <c r="JRS23" s="179" t="s">
        <v>169</v>
      </c>
      <c r="JRT23" s="179" t="s">
        <v>169</v>
      </c>
      <c r="JRU23" s="179" t="s">
        <v>169</v>
      </c>
      <c r="JRV23" s="179" t="s">
        <v>169</v>
      </c>
      <c r="JRW23" s="179" t="s">
        <v>169</v>
      </c>
      <c r="JRX23" s="179" t="s">
        <v>169</v>
      </c>
      <c r="JRY23" s="179" t="s">
        <v>169</v>
      </c>
      <c r="JRZ23" s="179" t="s">
        <v>169</v>
      </c>
      <c r="JSA23" s="179" t="s">
        <v>169</v>
      </c>
      <c r="JSB23" s="179" t="s">
        <v>169</v>
      </c>
      <c r="JSC23" s="179" t="s">
        <v>169</v>
      </c>
      <c r="JSD23" s="179" t="s">
        <v>169</v>
      </c>
      <c r="JSE23" s="179" t="s">
        <v>169</v>
      </c>
      <c r="JSF23" s="179" t="s">
        <v>169</v>
      </c>
      <c r="JSG23" s="179" t="s">
        <v>169</v>
      </c>
      <c r="JSH23" s="179" t="s">
        <v>169</v>
      </c>
      <c r="JSI23" s="179" t="s">
        <v>169</v>
      </c>
      <c r="JSJ23" s="179" t="s">
        <v>169</v>
      </c>
      <c r="JSK23" s="179" t="s">
        <v>169</v>
      </c>
      <c r="JSL23" s="179" t="s">
        <v>169</v>
      </c>
      <c r="JSM23" s="179" t="s">
        <v>169</v>
      </c>
      <c r="JSN23" s="179" t="s">
        <v>169</v>
      </c>
      <c r="JSO23" s="179" t="s">
        <v>169</v>
      </c>
      <c r="JSP23" s="179" t="s">
        <v>169</v>
      </c>
      <c r="JSQ23" s="179" t="s">
        <v>169</v>
      </c>
      <c r="JSR23" s="179" t="s">
        <v>169</v>
      </c>
      <c r="JSS23" s="179" t="s">
        <v>169</v>
      </c>
      <c r="JST23" s="179" t="s">
        <v>169</v>
      </c>
      <c r="JSU23" s="179" t="s">
        <v>169</v>
      </c>
      <c r="JSV23" s="179" t="s">
        <v>169</v>
      </c>
      <c r="JSW23" s="179" t="s">
        <v>169</v>
      </c>
      <c r="JSX23" s="179" t="s">
        <v>169</v>
      </c>
      <c r="JSY23" s="179" t="s">
        <v>169</v>
      </c>
      <c r="JSZ23" s="179" t="s">
        <v>169</v>
      </c>
      <c r="JTA23" s="179" t="s">
        <v>169</v>
      </c>
      <c r="JTB23" s="179" t="s">
        <v>169</v>
      </c>
      <c r="JTC23" s="179" t="s">
        <v>169</v>
      </c>
      <c r="JTD23" s="179" t="s">
        <v>169</v>
      </c>
      <c r="JTE23" s="179" t="s">
        <v>169</v>
      </c>
      <c r="JTF23" s="179" t="s">
        <v>169</v>
      </c>
      <c r="JTG23" s="179" t="s">
        <v>169</v>
      </c>
      <c r="JTH23" s="179" t="s">
        <v>169</v>
      </c>
      <c r="JTI23" s="179" t="s">
        <v>169</v>
      </c>
      <c r="JTJ23" s="179" t="s">
        <v>169</v>
      </c>
      <c r="JTK23" s="179" t="s">
        <v>169</v>
      </c>
      <c r="JTL23" s="179" t="s">
        <v>169</v>
      </c>
      <c r="JTM23" s="179" t="s">
        <v>169</v>
      </c>
      <c r="JTN23" s="179" t="s">
        <v>169</v>
      </c>
      <c r="JTO23" s="179" t="s">
        <v>169</v>
      </c>
      <c r="JTP23" s="179" t="s">
        <v>169</v>
      </c>
      <c r="JTQ23" s="179" t="s">
        <v>169</v>
      </c>
      <c r="JTR23" s="179" t="s">
        <v>169</v>
      </c>
      <c r="JTS23" s="179" t="s">
        <v>169</v>
      </c>
      <c r="JTT23" s="179" t="s">
        <v>169</v>
      </c>
      <c r="JTU23" s="179" t="s">
        <v>169</v>
      </c>
      <c r="JTV23" s="179" t="s">
        <v>169</v>
      </c>
      <c r="JTW23" s="179" t="s">
        <v>169</v>
      </c>
      <c r="JTX23" s="179" t="s">
        <v>169</v>
      </c>
      <c r="JTY23" s="179" t="s">
        <v>169</v>
      </c>
      <c r="JTZ23" s="179" t="s">
        <v>169</v>
      </c>
      <c r="JUA23" s="179" t="s">
        <v>169</v>
      </c>
      <c r="JUB23" s="179" t="s">
        <v>169</v>
      </c>
      <c r="JUC23" s="179" t="s">
        <v>169</v>
      </c>
      <c r="JUD23" s="179" t="s">
        <v>169</v>
      </c>
      <c r="JUE23" s="179" t="s">
        <v>169</v>
      </c>
      <c r="JUF23" s="179" t="s">
        <v>169</v>
      </c>
      <c r="JUG23" s="179" t="s">
        <v>169</v>
      </c>
      <c r="JUH23" s="179" t="s">
        <v>169</v>
      </c>
      <c r="JUI23" s="179" t="s">
        <v>169</v>
      </c>
      <c r="JUJ23" s="179" t="s">
        <v>169</v>
      </c>
      <c r="JUK23" s="179" t="s">
        <v>169</v>
      </c>
      <c r="JUL23" s="179" t="s">
        <v>169</v>
      </c>
      <c r="JUM23" s="179" t="s">
        <v>169</v>
      </c>
      <c r="JUN23" s="179" t="s">
        <v>169</v>
      </c>
      <c r="JUO23" s="179" t="s">
        <v>169</v>
      </c>
      <c r="JUP23" s="179" t="s">
        <v>169</v>
      </c>
      <c r="JUQ23" s="179" t="s">
        <v>169</v>
      </c>
      <c r="JUR23" s="179" t="s">
        <v>169</v>
      </c>
      <c r="JUS23" s="179" t="s">
        <v>169</v>
      </c>
      <c r="JUT23" s="179" t="s">
        <v>169</v>
      </c>
      <c r="JUU23" s="179" t="s">
        <v>169</v>
      </c>
      <c r="JUV23" s="179" t="s">
        <v>169</v>
      </c>
      <c r="JUW23" s="179" t="s">
        <v>169</v>
      </c>
      <c r="JUX23" s="179" t="s">
        <v>169</v>
      </c>
      <c r="JUY23" s="179" t="s">
        <v>169</v>
      </c>
      <c r="JUZ23" s="179" t="s">
        <v>169</v>
      </c>
      <c r="JVA23" s="179" t="s">
        <v>169</v>
      </c>
      <c r="JVB23" s="179" t="s">
        <v>169</v>
      </c>
      <c r="JVC23" s="179" t="s">
        <v>169</v>
      </c>
      <c r="JVD23" s="179" t="s">
        <v>169</v>
      </c>
      <c r="JVE23" s="179" t="s">
        <v>169</v>
      </c>
      <c r="JVF23" s="179" t="s">
        <v>169</v>
      </c>
      <c r="JVG23" s="179" t="s">
        <v>169</v>
      </c>
      <c r="JVH23" s="179" t="s">
        <v>169</v>
      </c>
      <c r="JVI23" s="179" t="s">
        <v>169</v>
      </c>
      <c r="JVJ23" s="179" t="s">
        <v>169</v>
      </c>
      <c r="JVK23" s="179" t="s">
        <v>169</v>
      </c>
      <c r="JVL23" s="179" t="s">
        <v>169</v>
      </c>
      <c r="JVM23" s="179" t="s">
        <v>169</v>
      </c>
      <c r="JVN23" s="179" t="s">
        <v>169</v>
      </c>
      <c r="JVO23" s="179" t="s">
        <v>169</v>
      </c>
      <c r="JVP23" s="179" t="s">
        <v>169</v>
      </c>
      <c r="JVQ23" s="179" t="s">
        <v>169</v>
      </c>
      <c r="JVR23" s="179" t="s">
        <v>169</v>
      </c>
      <c r="JVS23" s="179" t="s">
        <v>169</v>
      </c>
      <c r="JVT23" s="179" t="s">
        <v>169</v>
      </c>
      <c r="JVU23" s="179" t="s">
        <v>169</v>
      </c>
      <c r="JVV23" s="179" t="s">
        <v>169</v>
      </c>
      <c r="JVW23" s="179" t="s">
        <v>169</v>
      </c>
      <c r="JVX23" s="179" t="s">
        <v>169</v>
      </c>
      <c r="JVY23" s="179" t="s">
        <v>169</v>
      </c>
      <c r="JVZ23" s="179" t="s">
        <v>169</v>
      </c>
      <c r="JWA23" s="179" t="s">
        <v>169</v>
      </c>
      <c r="JWB23" s="179" t="s">
        <v>169</v>
      </c>
      <c r="JWC23" s="179" t="s">
        <v>169</v>
      </c>
      <c r="JWD23" s="179" t="s">
        <v>169</v>
      </c>
      <c r="JWE23" s="179" t="s">
        <v>169</v>
      </c>
      <c r="JWF23" s="179" t="s">
        <v>169</v>
      </c>
      <c r="JWG23" s="179" t="s">
        <v>169</v>
      </c>
      <c r="JWH23" s="179" t="s">
        <v>169</v>
      </c>
      <c r="JWI23" s="179" t="s">
        <v>169</v>
      </c>
      <c r="JWJ23" s="179" t="s">
        <v>169</v>
      </c>
      <c r="JWK23" s="179" t="s">
        <v>169</v>
      </c>
      <c r="JWL23" s="179" t="s">
        <v>169</v>
      </c>
      <c r="JWM23" s="179" t="s">
        <v>169</v>
      </c>
      <c r="JWN23" s="179" t="s">
        <v>169</v>
      </c>
      <c r="JWO23" s="179" t="s">
        <v>169</v>
      </c>
      <c r="JWP23" s="179" t="s">
        <v>169</v>
      </c>
      <c r="JWQ23" s="179" t="s">
        <v>169</v>
      </c>
      <c r="JWR23" s="179" t="s">
        <v>169</v>
      </c>
      <c r="JWS23" s="179" t="s">
        <v>169</v>
      </c>
      <c r="JWT23" s="179" t="s">
        <v>169</v>
      </c>
      <c r="JWU23" s="179" t="s">
        <v>169</v>
      </c>
      <c r="JWV23" s="179" t="s">
        <v>169</v>
      </c>
      <c r="JWW23" s="179" t="s">
        <v>169</v>
      </c>
      <c r="JWX23" s="179" t="s">
        <v>169</v>
      </c>
      <c r="JWY23" s="179" t="s">
        <v>169</v>
      </c>
      <c r="JWZ23" s="179" t="s">
        <v>169</v>
      </c>
      <c r="JXA23" s="179" t="s">
        <v>169</v>
      </c>
      <c r="JXB23" s="179" t="s">
        <v>169</v>
      </c>
      <c r="JXC23" s="179" t="s">
        <v>169</v>
      </c>
      <c r="JXD23" s="179" t="s">
        <v>169</v>
      </c>
      <c r="JXE23" s="179" t="s">
        <v>169</v>
      </c>
      <c r="JXF23" s="179" t="s">
        <v>169</v>
      </c>
      <c r="JXG23" s="179" t="s">
        <v>169</v>
      </c>
      <c r="JXH23" s="179" t="s">
        <v>169</v>
      </c>
      <c r="JXI23" s="179" t="s">
        <v>169</v>
      </c>
      <c r="JXJ23" s="179" t="s">
        <v>169</v>
      </c>
      <c r="JXK23" s="179" t="s">
        <v>169</v>
      </c>
      <c r="JXL23" s="179" t="s">
        <v>169</v>
      </c>
      <c r="JXM23" s="179" t="s">
        <v>169</v>
      </c>
      <c r="JXN23" s="179" t="s">
        <v>169</v>
      </c>
      <c r="JXO23" s="179" t="s">
        <v>169</v>
      </c>
      <c r="JXP23" s="179" t="s">
        <v>169</v>
      </c>
      <c r="JXQ23" s="179" t="s">
        <v>169</v>
      </c>
      <c r="JXR23" s="179" t="s">
        <v>169</v>
      </c>
      <c r="JXS23" s="179" t="s">
        <v>169</v>
      </c>
      <c r="JXT23" s="179" t="s">
        <v>169</v>
      </c>
      <c r="JXU23" s="179" t="s">
        <v>169</v>
      </c>
      <c r="JXV23" s="179" t="s">
        <v>169</v>
      </c>
      <c r="JXW23" s="179" t="s">
        <v>169</v>
      </c>
      <c r="JXX23" s="179" t="s">
        <v>169</v>
      </c>
      <c r="JXY23" s="179" t="s">
        <v>169</v>
      </c>
      <c r="JXZ23" s="179" t="s">
        <v>169</v>
      </c>
      <c r="JYA23" s="179" t="s">
        <v>169</v>
      </c>
      <c r="JYB23" s="179" t="s">
        <v>169</v>
      </c>
      <c r="JYC23" s="179" t="s">
        <v>169</v>
      </c>
      <c r="JYD23" s="179" t="s">
        <v>169</v>
      </c>
      <c r="JYE23" s="179" t="s">
        <v>169</v>
      </c>
      <c r="JYF23" s="179" t="s">
        <v>169</v>
      </c>
      <c r="JYG23" s="179" t="s">
        <v>169</v>
      </c>
      <c r="JYH23" s="179" t="s">
        <v>169</v>
      </c>
      <c r="JYI23" s="179" t="s">
        <v>169</v>
      </c>
      <c r="JYJ23" s="179" t="s">
        <v>169</v>
      </c>
      <c r="JYK23" s="179" t="s">
        <v>169</v>
      </c>
      <c r="JYL23" s="179" t="s">
        <v>169</v>
      </c>
      <c r="JYM23" s="179" t="s">
        <v>169</v>
      </c>
      <c r="JYN23" s="179" t="s">
        <v>169</v>
      </c>
      <c r="JYO23" s="179" t="s">
        <v>169</v>
      </c>
      <c r="JYP23" s="179" t="s">
        <v>169</v>
      </c>
      <c r="JYQ23" s="179" t="s">
        <v>169</v>
      </c>
      <c r="JYR23" s="179" t="s">
        <v>169</v>
      </c>
      <c r="JYS23" s="179" t="s">
        <v>169</v>
      </c>
      <c r="JYT23" s="179" t="s">
        <v>169</v>
      </c>
      <c r="JYU23" s="179" t="s">
        <v>169</v>
      </c>
      <c r="JYV23" s="179" t="s">
        <v>169</v>
      </c>
      <c r="JYW23" s="179" t="s">
        <v>169</v>
      </c>
      <c r="JYX23" s="179" t="s">
        <v>169</v>
      </c>
      <c r="JYY23" s="179" t="s">
        <v>169</v>
      </c>
      <c r="JYZ23" s="179" t="s">
        <v>169</v>
      </c>
      <c r="JZA23" s="179" t="s">
        <v>169</v>
      </c>
      <c r="JZB23" s="179" t="s">
        <v>169</v>
      </c>
      <c r="JZC23" s="179" t="s">
        <v>169</v>
      </c>
      <c r="JZD23" s="179" t="s">
        <v>169</v>
      </c>
      <c r="JZE23" s="179" t="s">
        <v>169</v>
      </c>
      <c r="JZF23" s="179" t="s">
        <v>169</v>
      </c>
      <c r="JZG23" s="179" t="s">
        <v>169</v>
      </c>
      <c r="JZH23" s="179" t="s">
        <v>169</v>
      </c>
      <c r="JZI23" s="179" t="s">
        <v>169</v>
      </c>
      <c r="JZJ23" s="179" t="s">
        <v>169</v>
      </c>
      <c r="JZK23" s="179" t="s">
        <v>169</v>
      </c>
      <c r="JZL23" s="179" t="s">
        <v>169</v>
      </c>
      <c r="JZM23" s="179" t="s">
        <v>169</v>
      </c>
      <c r="JZN23" s="179" t="s">
        <v>169</v>
      </c>
      <c r="JZO23" s="179" t="s">
        <v>169</v>
      </c>
      <c r="JZP23" s="179" t="s">
        <v>169</v>
      </c>
      <c r="JZQ23" s="179" t="s">
        <v>169</v>
      </c>
      <c r="JZR23" s="179" t="s">
        <v>169</v>
      </c>
      <c r="JZS23" s="179" t="s">
        <v>169</v>
      </c>
      <c r="JZT23" s="179" t="s">
        <v>169</v>
      </c>
      <c r="JZU23" s="179" t="s">
        <v>169</v>
      </c>
      <c r="JZV23" s="179" t="s">
        <v>169</v>
      </c>
      <c r="JZW23" s="179" t="s">
        <v>169</v>
      </c>
      <c r="JZX23" s="179" t="s">
        <v>169</v>
      </c>
      <c r="JZY23" s="179" t="s">
        <v>169</v>
      </c>
      <c r="JZZ23" s="179" t="s">
        <v>169</v>
      </c>
      <c r="KAA23" s="179" t="s">
        <v>169</v>
      </c>
      <c r="KAB23" s="179" t="s">
        <v>169</v>
      </c>
      <c r="KAC23" s="179" t="s">
        <v>169</v>
      </c>
      <c r="KAD23" s="179" t="s">
        <v>169</v>
      </c>
      <c r="KAE23" s="179" t="s">
        <v>169</v>
      </c>
      <c r="KAF23" s="179" t="s">
        <v>169</v>
      </c>
      <c r="KAG23" s="179" t="s">
        <v>169</v>
      </c>
      <c r="KAH23" s="179" t="s">
        <v>169</v>
      </c>
      <c r="KAI23" s="179" t="s">
        <v>169</v>
      </c>
      <c r="KAJ23" s="179" t="s">
        <v>169</v>
      </c>
      <c r="KAK23" s="179" t="s">
        <v>169</v>
      </c>
      <c r="KAL23" s="179" t="s">
        <v>169</v>
      </c>
      <c r="KAM23" s="179" t="s">
        <v>169</v>
      </c>
      <c r="KAN23" s="179" t="s">
        <v>169</v>
      </c>
      <c r="KAO23" s="179" t="s">
        <v>169</v>
      </c>
      <c r="KAP23" s="179" t="s">
        <v>169</v>
      </c>
      <c r="KAQ23" s="179" t="s">
        <v>169</v>
      </c>
      <c r="KAR23" s="179" t="s">
        <v>169</v>
      </c>
      <c r="KAS23" s="179" t="s">
        <v>169</v>
      </c>
      <c r="KAT23" s="179" t="s">
        <v>169</v>
      </c>
      <c r="KAU23" s="179" t="s">
        <v>169</v>
      </c>
      <c r="KAV23" s="179" t="s">
        <v>169</v>
      </c>
      <c r="KAW23" s="179" t="s">
        <v>169</v>
      </c>
      <c r="KAX23" s="179" t="s">
        <v>169</v>
      </c>
      <c r="KAY23" s="179" t="s">
        <v>169</v>
      </c>
      <c r="KAZ23" s="179" t="s">
        <v>169</v>
      </c>
      <c r="KBA23" s="179" t="s">
        <v>169</v>
      </c>
      <c r="KBB23" s="179" t="s">
        <v>169</v>
      </c>
      <c r="KBC23" s="179" t="s">
        <v>169</v>
      </c>
      <c r="KBD23" s="179" t="s">
        <v>169</v>
      </c>
      <c r="KBE23" s="179" t="s">
        <v>169</v>
      </c>
      <c r="KBF23" s="179" t="s">
        <v>169</v>
      </c>
      <c r="KBG23" s="179" t="s">
        <v>169</v>
      </c>
      <c r="KBH23" s="179" t="s">
        <v>169</v>
      </c>
      <c r="KBI23" s="179" t="s">
        <v>169</v>
      </c>
      <c r="KBJ23" s="179" t="s">
        <v>169</v>
      </c>
      <c r="KBK23" s="179" t="s">
        <v>169</v>
      </c>
      <c r="KBL23" s="179" t="s">
        <v>169</v>
      </c>
      <c r="KBM23" s="179" t="s">
        <v>169</v>
      </c>
      <c r="KBN23" s="179" t="s">
        <v>169</v>
      </c>
      <c r="KBO23" s="179" t="s">
        <v>169</v>
      </c>
      <c r="KBP23" s="179" t="s">
        <v>169</v>
      </c>
      <c r="KBQ23" s="179" t="s">
        <v>169</v>
      </c>
      <c r="KBR23" s="179" t="s">
        <v>169</v>
      </c>
      <c r="KBS23" s="179" t="s">
        <v>169</v>
      </c>
      <c r="KBT23" s="179" t="s">
        <v>169</v>
      </c>
      <c r="KBU23" s="179" t="s">
        <v>169</v>
      </c>
      <c r="KBV23" s="179" t="s">
        <v>169</v>
      </c>
      <c r="KBW23" s="179" t="s">
        <v>169</v>
      </c>
      <c r="KBX23" s="179" t="s">
        <v>169</v>
      </c>
      <c r="KBY23" s="179" t="s">
        <v>169</v>
      </c>
      <c r="KBZ23" s="179" t="s">
        <v>169</v>
      </c>
      <c r="KCA23" s="179" t="s">
        <v>169</v>
      </c>
      <c r="KCB23" s="179" t="s">
        <v>169</v>
      </c>
      <c r="KCC23" s="179" t="s">
        <v>169</v>
      </c>
      <c r="KCD23" s="179" t="s">
        <v>169</v>
      </c>
      <c r="KCE23" s="179" t="s">
        <v>169</v>
      </c>
      <c r="KCF23" s="179" t="s">
        <v>169</v>
      </c>
      <c r="KCG23" s="179" t="s">
        <v>169</v>
      </c>
      <c r="KCH23" s="179" t="s">
        <v>169</v>
      </c>
      <c r="KCI23" s="179" t="s">
        <v>169</v>
      </c>
      <c r="KCJ23" s="179" t="s">
        <v>169</v>
      </c>
      <c r="KCK23" s="179" t="s">
        <v>169</v>
      </c>
      <c r="KCL23" s="179" t="s">
        <v>169</v>
      </c>
      <c r="KCM23" s="179" t="s">
        <v>169</v>
      </c>
      <c r="KCN23" s="179" t="s">
        <v>169</v>
      </c>
      <c r="KCO23" s="179" t="s">
        <v>169</v>
      </c>
      <c r="KCP23" s="179" t="s">
        <v>169</v>
      </c>
      <c r="KCQ23" s="179" t="s">
        <v>169</v>
      </c>
      <c r="KCR23" s="179" t="s">
        <v>169</v>
      </c>
      <c r="KCS23" s="179" t="s">
        <v>169</v>
      </c>
      <c r="KCT23" s="179" t="s">
        <v>169</v>
      </c>
      <c r="KCU23" s="179" t="s">
        <v>169</v>
      </c>
      <c r="KCV23" s="179" t="s">
        <v>169</v>
      </c>
      <c r="KCW23" s="179" t="s">
        <v>169</v>
      </c>
      <c r="KCX23" s="179" t="s">
        <v>169</v>
      </c>
      <c r="KCY23" s="179" t="s">
        <v>169</v>
      </c>
      <c r="KCZ23" s="179" t="s">
        <v>169</v>
      </c>
      <c r="KDA23" s="179" t="s">
        <v>169</v>
      </c>
      <c r="KDB23" s="179" t="s">
        <v>169</v>
      </c>
      <c r="KDC23" s="179" t="s">
        <v>169</v>
      </c>
      <c r="KDD23" s="179" t="s">
        <v>169</v>
      </c>
      <c r="KDE23" s="179" t="s">
        <v>169</v>
      </c>
      <c r="KDF23" s="179" t="s">
        <v>169</v>
      </c>
      <c r="KDG23" s="179" t="s">
        <v>169</v>
      </c>
      <c r="KDH23" s="179" t="s">
        <v>169</v>
      </c>
      <c r="KDI23" s="179" t="s">
        <v>169</v>
      </c>
      <c r="KDJ23" s="179" t="s">
        <v>169</v>
      </c>
      <c r="KDK23" s="179" t="s">
        <v>169</v>
      </c>
      <c r="KDL23" s="179" t="s">
        <v>169</v>
      </c>
      <c r="KDM23" s="179" t="s">
        <v>169</v>
      </c>
      <c r="KDN23" s="179" t="s">
        <v>169</v>
      </c>
      <c r="KDO23" s="179" t="s">
        <v>169</v>
      </c>
      <c r="KDP23" s="179" t="s">
        <v>169</v>
      </c>
      <c r="KDQ23" s="179" t="s">
        <v>169</v>
      </c>
      <c r="KDR23" s="179" t="s">
        <v>169</v>
      </c>
      <c r="KDS23" s="179" t="s">
        <v>169</v>
      </c>
      <c r="KDT23" s="179" t="s">
        <v>169</v>
      </c>
      <c r="KDU23" s="179" t="s">
        <v>169</v>
      </c>
      <c r="KDV23" s="179" t="s">
        <v>169</v>
      </c>
      <c r="KDW23" s="179" t="s">
        <v>169</v>
      </c>
      <c r="KDX23" s="179" t="s">
        <v>169</v>
      </c>
      <c r="KDY23" s="179" t="s">
        <v>169</v>
      </c>
      <c r="KDZ23" s="179" t="s">
        <v>169</v>
      </c>
      <c r="KEA23" s="179" t="s">
        <v>169</v>
      </c>
      <c r="KEB23" s="179" t="s">
        <v>169</v>
      </c>
      <c r="KEC23" s="179" t="s">
        <v>169</v>
      </c>
      <c r="KED23" s="179" t="s">
        <v>169</v>
      </c>
      <c r="KEE23" s="179" t="s">
        <v>169</v>
      </c>
      <c r="KEF23" s="179" t="s">
        <v>169</v>
      </c>
      <c r="KEG23" s="179" t="s">
        <v>169</v>
      </c>
      <c r="KEH23" s="179" t="s">
        <v>169</v>
      </c>
      <c r="KEI23" s="179" t="s">
        <v>169</v>
      </c>
      <c r="KEJ23" s="179" t="s">
        <v>169</v>
      </c>
      <c r="KEK23" s="179" t="s">
        <v>169</v>
      </c>
      <c r="KEL23" s="179" t="s">
        <v>169</v>
      </c>
      <c r="KEM23" s="179" t="s">
        <v>169</v>
      </c>
      <c r="KEN23" s="179" t="s">
        <v>169</v>
      </c>
      <c r="KEO23" s="179" t="s">
        <v>169</v>
      </c>
      <c r="KEP23" s="179" t="s">
        <v>169</v>
      </c>
      <c r="KEQ23" s="179" t="s">
        <v>169</v>
      </c>
      <c r="KER23" s="179" t="s">
        <v>169</v>
      </c>
      <c r="KES23" s="179" t="s">
        <v>169</v>
      </c>
      <c r="KET23" s="179" t="s">
        <v>169</v>
      </c>
      <c r="KEU23" s="179" t="s">
        <v>169</v>
      </c>
      <c r="KEV23" s="179" t="s">
        <v>169</v>
      </c>
      <c r="KEW23" s="179" t="s">
        <v>169</v>
      </c>
      <c r="KEX23" s="179" t="s">
        <v>169</v>
      </c>
      <c r="KEY23" s="179" t="s">
        <v>169</v>
      </c>
      <c r="KEZ23" s="179" t="s">
        <v>169</v>
      </c>
      <c r="KFA23" s="179" t="s">
        <v>169</v>
      </c>
      <c r="KFB23" s="179" t="s">
        <v>169</v>
      </c>
      <c r="KFC23" s="179" t="s">
        <v>169</v>
      </c>
      <c r="KFD23" s="179" t="s">
        <v>169</v>
      </c>
      <c r="KFE23" s="179" t="s">
        <v>169</v>
      </c>
      <c r="KFF23" s="179" t="s">
        <v>169</v>
      </c>
      <c r="KFG23" s="179" t="s">
        <v>169</v>
      </c>
      <c r="KFH23" s="179" t="s">
        <v>169</v>
      </c>
      <c r="KFI23" s="179" t="s">
        <v>169</v>
      </c>
      <c r="KFJ23" s="179" t="s">
        <v>169</v>
      </c>
      <c r="KFK23" s="179" t="s">
        <v>169</v>
      </c>
      <c r="KFL23" s="179" t="s">
        <v>169</v>
      </c>
      <c r="KFM23" s="179" t="s">
        <v>169</v>
      </c>
      <c r="KFN23" s="179" t="s">
        <v>169</v>
      </c>
      <c r="KFO23" s="179" t="s">
        <v>169</v>
      </c>
      <c r="KFP23" s="179" t="s">
        <v>169</v>
      </c>
      <c r="KFQ23" s="179" t="s">
        <v>169</v>
      </c>
      <c r="KFR23" s="179" t="s">
        <v>169</v>
      </c>
      <c r="KFS23" s="179" t="s">
        <v>169</v>
      </c>
      <c r="KFT23" s="179" t="s">
        <v>169</v>
      </c>
      <c r="KFU23" s="179" t="s">
        <v>169</v>
      </c>
      <c r="KFV23" s="179" t="s">
        <v>169</v>
      </c>
      <c r="KFW23" s="179" t="s">
        <v>169</v>
      </c>
      <c r="KFX23" s="179" t="s">
        <v>169</v>
      </c>
      <c r="KFY23" s="179" t="s">
        <v>169</v>
      </c>
      <c r="KFZ23" s="179" t="s">
        <v>169</v>
      </c>
      <c r="KGA23" s="179" t="s">
        <v>169</v>
      </c>
      <c r="KGB23" s="179" t="s">
        <v>169</v>
      </c>
      <c r="KGC23" s="179" t="s">
        <v>169</v>
      </c>
      <c r="KGD23" s="179" t="s">
        <v>169</v>
      </c>
      <c r="KGE23" s="179" t="s">
        <v>169</v>
      </c>
      <c r="KGF23" s="179" t="s">
        <v>169</v>
      </c>
      <c r="KGG23" s="179" t="s">
        <v>169</v>
      </c>
      <c r="KGH23" s="179" t="s">
        <v>169</v>
      </c>
      <c r="KGI23" s="179" t="s">
        <v>169</v>
      </c>
      <c r="KGJ23" s="179" t="s">
        <v>169</v>
      </c>
      <c r="KGK23" s="179" t="s">
        <v>169</v>
      </c>
      <c r="KGL23" s="179" t="s">
        <v>169</v>
      </c>
      <c r="KGM23" s="179" t="s">
        <v>169</v>
      </c>
      <c r="KGN23" s="179" t="s">
        <v>169</v>
      </c>
      <c r="KGO23" s="179" t="s">
        <v>169</v>
      </c>
      <c r="KGP23" s="179" t="s">
        <v>169</v>
      </c>
      <c r="KGQ23" s="179" t="s">
        <v>169</v>
      </c>
      <c r="KGR23" s="179" t="s">
        <v>169</v>
      </c>
      <c r="KGS23" s="179" t="s">
        <v>169</v>
      </c>
      <c r="KGT23" s="179" t="s">
        <v>169</v>
      </c>
      <c r="KGU23" s="179" t="s">
        <v>169</v>
      </c>
      <c r="KGV23" s="179" t="s">
        <v>169</v>
      </c>
      <c r="KGW23" s="179" t="s">
        <v>169</v>
      </c>
      <c r="KGX23" s="179" t="s">
        <v>169</v>
      </c>
      <c r="KGY23" s="179" t="s">
        <v>169</v>
      </c>
      <c r="KGZ23" s="179" t="s">
        <v>169</v>
      </c>
      <c r="KHA23" s="179" t="s">
        <v>169</v>
      </c>
      <c r="KHB23" s="179" t="s">
        <v>169</v>
      </c>
      <c r="KHC23" s="179" t="s">
        <v>169</v>
      </c>
      <c r="KHD23" s="179" t="s">
        <v>169</v>
      </c>
      <c r="KHE23" s="179" t="s">
        <v>169</v>
      </c>
      <c r="KHF23" s="179" t="s">
        <v>169</v>
      </c>
      <c r="KHG23" s="179" t="s">
        <v>169</v>
      </c>
      <c r="KHH23" s="179" t="s">
        <v>169</v>
      </c>
      <c r="KHI23" s="179" t="s">
        <v>169</v>
      </c>
      <c r="KHJ23" s="179" t="s">
        <v>169</v>
      </c>
      <c r="KHK23" s="179" t="s">
        <v>169</v>
      </c>
      <c r="KHL23" s="179" t="s">
        <v>169</v>
      </c>
      <c r="KHM23" s="179" t="s">
        <v>169</v>
      </c>
      <c r="KHN23" s="179" t="s">
        <v>169</v>
      </c>
      <c r="KHO23" s="179" t="s">
        <v>169</v>
      </c>
      <c r="KHP23" s="179" t="s">
        <v>169</v>
      </c>
      <c r="KHQ23" s="179" t="s">
        <v>169</v>
      </c>
      <c r="KHR23" s="179" t="s">
        <v>169</v>
      </c>
      <c r="KHS23" s="179" t="s">
        <v>169</v>
      </c>
      <c r="KHT23" s="179" t="s">
        <v>169</v>
      </c>
      <c r="KHU23" s="179" t="s">
        <v>169</v>
      </c>
      <c r="KHV23" s="179" t="s">
        <v>169</v>
      </c>
      <c r="KHW23" s="179" t="s">
        <v>169</v>
      </c>
      <c r="KHX23" s="179" t="s">
        <v>169</v>
      </c>
      <c r="KHY23" s="179" t="s">
        <v>169</v>
      </c>
      <c r="KHZ23" s="179" t="s">
        <v>169</v>
      </c>
      <c r="KIA23" s="179" t="s">
        <v>169</v>
      </c>
      <c r="KIB23" s="179" t="s">
        <v>169</v>
      </c>
      <c r="KIC23" s="179" t="s">
        <v>169</v>
      </c>
      <c r="KID23" s="179" t="s">
        <v>169</v>
      </c>
      <c r="KIE23" s="179" t="s">
        <v>169</v>
      </c>
      <c r="KIF23" s="179" t="s">
        <v>169</v>
      </c>
      <c r="KIG23" s="179" t="s">
        <v>169</v>
      </c>
      <c r="KIH23" s="179" t="s">
        <v>169</v>
      </c>
      <c r="KII23" s="179" t="s">
        <v>169</v>
      </c>
      <c r="KIJ23" s="179" t="s">
        <v>169</v>
      </c>
      <c r="KIK23" s="179" t="s">
        <v>169</v>
      </c>
      <c r="KIL23" s="179" t="s">
        <v>169</v>
      </c>
      <c r="KIM23" s="179" t="s">
        <v>169</v>
      </c>
      <c r="KIN23" s="179" t="s">
        <v>169</v>
      </c>
      <c r="KIO23" s="179" t="s">
        <v>169</v>
      </c>
      <c r="KIP23" s="179" t="s">
        <v>169</v>
      </c>
      <c r="KIQ23" s="179" t="s">
        <v>169</v>
      </c>
      <c r="KIR23" s="179" t="s">
        <v>169</v>
      </c>
      <c r="KIS23" s="179" t="s">
        <v>169</v>
      </c>
      <c r="KIT23" s="179" t="s">
        <v>169</v>
      </c>
      <c r="KIU23" s="179" t="s">
        <v>169</v>
      </c>
      <c r="KIV23" s="179" t="s">
        <v>169</v>
      </c>
      <c r="KIW23" s="179" t="s">
        <v>169</v>
      </c>
      <c r="KIX23" s="179" t="s">
        <v>169</v>
      </c>
      <c r="KIY23" s="179" t="s">
        <v>169</v>
      </c>
      <c r="KIZ23" s="179" t="s">
        <v>169</v>
      </c>
      <c r="KJA23" s="179" t="s">
        <v>169</v>
      </c>
      <c r="KJB23" s="179" t="s">
        <v>169</v>
      </c>
      <c r="KJC23" s="179" t="s">
        <v>169</v>
      </c>
      <c r="KJD23" s="179" t="s">
        <v>169</v>
      </c>
      <c r="KJE23" s="179" t="s">
        <v>169</v>
      </c>
      <c r="KJF23" s="179" t="s">
        <v>169</v>
      </c>
      <c r="KJG23" s="179" t="s">
        <v>169</v>
      </c>
      <c r="KJH23" s="179" t="s">
        <v>169</v>
      </c>
      <c r="KJI23" s="179" t="s">
        <v>169</v>
      </c>
      <c r="KJJ23" s="179" t="s">
        <v>169</v>
      </c>
      <c r="KJK23" s="179" t="s">
        <v>169</v>
      </c>
      <c r="KJL23" s="179" t="s">
        <v>169</v>
      </c>
      <c r="KJM23" s="179" t="s">
        <v>169</v>
      </c>
      <c r="KJN23" s="179" t="s">
        <v>169</v>
      </c>
      <c r="KJO23" s="179" t="s">
        <v>169</v>
      </c>
      <c r="KJP23" s="179" t="s">
        <v>169</v>
      </c>
      <c r="KJQ23" s="179" t="s">
        <v>169</v>
      </c>
      <c r="KJR23" s="179" t="s">
        <v>169</v>
      </c>
      <c r="KJS23" s="179" t="s">
        <v>169</v>
      </c>
      <c r="KJT23" s="179" t="s">
        <v>169</v>
      </c>
      <c r="KJU23" s="179" t="s">
        <v>169</v>
      </c>
      <c r="KJV23" s="179" t="s">
        <v>169</v>
      </c>
      <c r="KJW23" s="179" t="s">
        <v>169</v>
      </c>
      <c r="KJX23" s="179" t="s">
        <v>169</v>
      </c>
      <c r="KJY23" s="179" t="s">
        <v>169</v>
      </c>
      <c r="KJZ23" s="179" t="s">
        <v>169</v>
      </c>
      <c r="KKA23" s="179" t="s">
        <v>169</v>
      </c>
      <c r="KKB23" s="179" t="s">
        <v>169</v>
      </c>
      <c r="KKC23" s="179" t="s">
        <v>169</v>
      </c>
      <c r="KKD23" s="179" t="s">
        <v>169</v>
      </c>
      <c r="KKE23" s="179" t="s">
        <v>169</v>
      </c>
      <c r="KKF23" s="179" t="s">
        <v>169</v>
      </c>
      <c r="KKG23" s="179" t="s">
        <v>169</v>
      </c>
      <c r="KKH23" s="179" t="s">
        <v>169</v>
      </c>
      <c r="KKI23" s="179" t="s">
        <v>169</v>
      </c>
      <c r="KKJ23" s="179" t="s">
        <v>169</v>
      </c>
      <c r="KKK23" s="179" t="s">
        <v>169</v>
      </c>
      <c r="KKL23" s="179" t="s">
        <v>169</v>
      </c>
      <c r="KKM23" s="179" t="s">
        <v>169</v>
      </c>
      <c r="KKN23" s="179" t="s">
        <v>169</v>
      </c>
      <c r="KKO23" s="179" t="s">
        <v>169</v>
      </c>
      <c r="KKP23" s="179" t="s">
        <v>169</v>
      </c>
      <c r="KKQ23" s="179" t="s">
        <v>169</v>
      </c>
      <c r="KKR23" s="179" t="s">
        <v>169</v>
      </c>
      <c r="KKS23" s="179" t="s">
        <v>169</v>
      </c>
      <c r="KKT23" s="179" t="s">
        <v>169</v>
      </c>
      <c r="KKU23" s="179" t="s">
        <v>169</v>
      </c>
      <c r="KKV23" s="179" t="s">
        <v>169</v>
      </c>
      <c r="KKW23" s="179" t="s">
        <v>169</v>
      </c>
      <c r="KKX23" s="179" t="s">
        <v>169</v>
      </c>
      <c r="KKY23" s="179" t="s">
        <v>169</v>
      </c>
      <c r="KKZ23" s="179" t="s">
        <v>169</v>
      </c>
      <c r="KLA23" s="179" t="s">
        <v>169</v>
      </c>
      <c r="KLB23" s="179" t="s">
        <v>169</v>
      </c>
      <c r="KLC23" s="179" t="s">
        <v>169</v>
      </c>
      <c r="KLD23" s="179" t="s">
        <v>169</v>
      </c>
      <c r="KLE23" s="179" t="s">
        <v>169</v>
      </c>
      <c r="KLF23" s="179" t="s">
        <v>169</v>
      </c>
      <c r="KLG23" s="179" t="s">
        <v>169</v>
      </c>
      <c r="KLH23" s="179" t="s">
        <v>169</v>
      </c>
      <c r="KLI23" s="179" t="s">
        <v>169</v>
      </c>
      <c r="KLJ23" s="179" t="s">
        <v>169</v>
      </c>
      <c r="KLK23" s="179" t="s">
        <v>169</v>
      </c>
      <c r="KLL23" s="179" t="s">
        <v>169</v>
      </c>
      <c r="KLM23" s="179" t="s">
        <v>169</v>
      </c>
      <c r="KLN23" s="179" t="s">
        <v>169</v>
      </c>
      <c r="KLO23" s="179" t="s">
        <v>169</v>
      </c>
      <c r="KLP23" s="179" t="s">
        <v>169</v>
      </c>
      <c r="KLQ23" s="179" t="s">
        <v>169</v>
      </c>
      <c r="KLR23" s="179" t="s">
        <v>169</v>
      </c>
      <c r="KLS23" s="179" t="s">
        <v>169</v>
      </c>
      <c r="KLT23" s="179" t="s">
        <v>169</v>
      </c>
      <c r="KLU23" s="179" t="s">
        <v>169</v>
      </c>
      <c r="KLV23" s="179" t="s">
        <v>169</v>
      </c>
      <c r="KLW23" s="179" t="s">
        <v>169</v>
      </c>
      <c r="KLX23" s="179" t="s">
        <v>169</v>
      </c>
      <c r="KLY23" s="179" t="s">
        <v>169</v>
      </c>
      <c r="KLZ23" s="179" t="s">
        <v>169</v>
      </c>
      <c r="KMA23" s="179" t="s">
        <v>169</v>
      </c>
      <c r="KMB23" s="179" t="s">
        <v>169</v>
      </c>
      <c r="KMC23" s="179" t="s">
        <v>169</v>
      </c>
      <c r="KMD23" s="179" t="s">
        <v>169</v>
      </c>
      <c r="KME23" s="179" t="s">
        <v>169</v>
      </c>
      <c r="KMF23" s="179" t="s">
        <v>169</v>
      </c>
      <c r="KMG23" s="179" t="s">
        <v>169</v>
      </c>
      <c r="KMH23" s="179" t="s">
        <v>169</v>
      </c>
      <c r="KMI23" s="179" t="s">
        <v>169</v>
      </c>
      <c r="KMJ23" s="179" t="s">
        <v>169</v>
      </c>
      <c r="KMK23" s="179" t="s">
        <v>169</v>
      </c>
      <c r="KML23" s="179" t="s">
        <v>169</v>
      </c>
      <c r="KMM23" s="179" t="s">
        <v>169</v>
      </c>
      <c r="KMN23" s="179" t="s">
        <v>169</v>
      </c>
      <c r="KMO23" s="179" t="s">
        <v>169</v>
      </c>
      <c r="KMP23" s="179" t="s">
        <v>169</v>
      </c>
      <c r="KMQ23" s="179" t="s">
        <v>169</v>
      </c>
      <c r="KMR23" s="179" t="s">
        <v>169</v>
      </c>
      <c r="KMS23" s="179" t="s">
        <v>169</v>
      </c>
      <c r="KMT23" s="179" t="s">
        <v>169</v>
      </c>
      <c r="KMU23" s="179" t="s">
        <v>169</v>
      </c>
      <c r="KMV23" s="179" t="s">
        <v>169</v>
      </c>
      <c r="KMW23" s="179" t="s">
        <v>169</v>
      </c>
      <c r="KMX23" s="179" t="s">
        <v>169</v>
      </c>
      <c r="KMY23" s="179" t="s">
        <v>169</v>
      </c>
      <c r="KMZ23" s="179" t="s">
        <v>169</v>
      </c>
      <c r="KNA23" s="179" t="s">
        <v>169</v>
      </c>
      <c r="KNB23" s="179" t="s">
        <v>169</v>
      </c>
      <c r="KNC23" s="179" t="s">
        <v>169</v>
      </c>
      <c r="KND23" s="179" t="s">
        <v>169</v>
      </c>
      <c r="KNE23" s="179" t="s">
        <v>169</v>
      </c>
      <c r="KNF23" s="179" t="s">
        <v>169</v>
      </c>
      <c r="KNG23" s="179" t="s">
        <v>169</v>
      </c>
      <c r="KNH23" s="179" t="s">
        <v>169</v>
      </c>
      <c r="KNI23" s="179" t="s">
        <v>169</v>
      </c>
      <c r="KNJ23" s="179" t="s">
        <v>169</v>
      </c>
      <c r="KNK23" s="179" t="s">
        <v>169</v>
      </c>
      <c r="KNL23" s="179" t="s">
        <v>169</v>
      </c>
      <c r="KNM23" s="179" t="s">
        <v>169</v>
      </c>
      <c r="KNN23" s="179" t="s">
        <v>169</v>
      </c>
      <c r="KNO23" s="179" t="s">
        <v>169</v>
      </c>
      <c r="KNP23" s="179" t="s">
        <v>169</v>
      </c>
      <c r="KNQ23" s="179" t="s">
        <v>169</v>
      </c>
      <c r="KNR23" s="179" t="s">
        <v>169</v>
      </c>
      <c r="KNS23" s="179" t="s">
        <v>169</v>
      </c>
      <c r="KNT23" s="179" t="s">
        <v>169</v>
      </c>
      <c r="KNU23" s="179" t="s">
        <v>169</v>
      </c>
      <c r="KNV23" s="179" t="s">
        <v>169</v>
      </c>
      <c r="KNW23" s="179" t="s">
        <v>169</v>
      </c>
      <c r="KNX23" s="179" t="s">
        <v>169</v>
      </c>
      <c r="KNY23" s="179" t="s">
        <v>169</v>
      </c>
      <c r="KNZ23" s="179" t="s">
        <v>169</v>
      </c>
      <c r="KOA23" s="179" t="s">
        <v>169</v>
      </c>
      <c r="KOB23" s="179" t="s">
        <v>169</v>
      </c>
      <c r="KOC23" s="179" t="s">
        <v>169</v>
      </c>
      <c r="KOD23" s="179" t="s">
        <v>169</v>
      </c>
      <c r="KOE23" s="179" t="s">
        <v>169</v>
      </c>
      <c r="KOF23" s="179" t="s">
        <v>169</v>
      </c>
      <c r="KOG23" s="179" t="s">
        <v>169</v>
      </c>
      <c r="KOH23" s="179" t="s">
        <v>169</v>
      </c>
      <c r="KOI23" s="179" t="s">
        <v>169</v>
      </c>
      <c r="KOJ23" s="179" t="s">
        <v>169</v>
      </c>
      <c r="KOK23" s="179" t="s">
        <v>169</v>
      </c>
      <c r="KOL23" s="179" t="s">
        <v>169</v>
      </c>
      <c r="KOM23" s="179" t="s">
        <v>169</v>
      </c>
      <c r="KON23" s="179" t="s">
        <v>169</v>
      </c>
      <c r="KOO23" s="179" t="s">
        <v>169</v>
      </c>
      <c r="KOP23" s="179" t="s">
        <v>169</v>
      </c>
      <c r="KOQ23" s="179" t="s">
        <v>169</v>
      </c>
      <c r="KOR23" s="179" t="s">
        <v>169</v>
      </c>
      <c r="KOS23" s="179" t="s">
        <v>169</v>
      </c>
      <c r="KOT23" s="179" t="s">
        <v>169</v>
      </c>
      <c r="KOU23" s="179" t="s">
        <v>169</v>
      </c>
      <c r="KOV23" s="179" t="s">
        <v>169</v>
      </c>
      <c r="KOW23" s="179" t="s">
        <v>169</v>
      </c>
      <c r="KOX23" s="179" t="s">
        <v>169</v>
      </c>
      <c r="KOY23" s="179" t="s">
        <v>169</v>
      </c>
      <c r="KOZ23" s="179" t="s">
        <v>169</v>
      </c>
      <c r="KPA23" s="179" t="s">
        <v>169</v>
      </c>
      <c r="KPB23" s="179" t="s">
        <v>169</v>
      </c>
      <c r="KPC23" s="179" t="s">
        <v>169</v>
      </c>
      <c r="KPD23" s="179" t="s">
        <v>169</v>
      </c>
      <c r="KPE23" s="179" t="s">
        <v>169</v>
      </c>
      <c r="KPF23" s="179" t="s">
        <v>169</v>
      </c>
      <c r="KPG23" s="179" t="s">
        <v>169</v>
      </c>
      <c r="KPH23" s="179" t="s">
        <v>169</v>
      </c>
      <c r="KPI23" s="179" t="s">
        <v>169</v>
      </c>
      <c r="KPJ23" s="179" t="s">
        <v>169</v>
      </c>
      <c r="KPK23" s="179" t="s">
        <v>169</v>
      </c>
      <c r="KPL23" s="179" t="s">
        <v>169</v>
      </c>
      <c r="KPM23" s="179" t="s">
        <v>169</v>
      </c>
      <c r="KPN23" s="179" t="s">
        <v>169</v>
      </c>
      <c r="KPO23" s="179" t="s">
        <v>169</v>
      </c>
      <c r="KPP23" s="179" t="s">
        <v>169</v>
      </c>
      <c r="KPQ23" s="179" t="s">
        <v>169</v>
      </c>
      <c r="KPR23" s="179" t="s">
        <v>169</v>
      </c>
      <c r="KPS23" s="179" t="s">
        <v>169</v>
      </c>
      <c r="KPT23" s="179" t="s">
        <v>169</v>
      </c>
      <c r="KPU23" s="179" t="s">
        <v>169</v>
      </c>
      <c r="KPV23" s="179" t="s">
        <v>169</v>
      </c>
      <c r="KPW23" s="179" t="s">
        <v>169</v>
      </c>
      <c r="KPX23" s="179" t="s">
        <v>169</v>
      </c>
      <c r="KPY23" s="179" t="s">
        <v>169</v>
      </c>
      <c r="KPZ23" s="179" t="s">
        <v>169</v>
      </c>
      <c r="KQA23" s="179" t="s">
        <v>169</v>
      </c>
      <c r="KQB23" s="179" t="s">
        <v>169</v>
      </c>
      <c r="KQC23" s="179" t="s">
        <v>169</v>
      </c>
      <c r="KQD23" s="179" t="s">
        <v>169</v>
      </c>
      <c r="KQE23" s="179" t="s">
        <v>169</v>
      </c>
      <c r="KQF23" s="179" t="s">
        <v>169</v>
      </c>
      <c r="KQG23" s="179" t="s">
        <v>169</v>
      </c>
      <c r="KQH23" s="179" t="s">
        <v>169</v>
      </c>
      <c r="KQI23" s="179" t="s">
        <v>169</v>
      </c>
      <c r="KQJ23" s="179" t="s">
        <v>169</v>
      </c>
      <c r="KQK23" s="179" t="s">
        <v>169</v>
      </c>
      <c r="KQL23" s="179" t="s">
        <v>169</v>
      </c>
      <c r="KQM23" s="179" t="s">
        <v>169</v>
      </c>
      <c r="KQN23" s="179" t="s">
        <v>169</v>
      </c>
      <c r="KQO23" s="179" t="s">
        <v>169</v>
      </c>
      <c r="KQP23" s="179" t="s">
        <v>169</v>
      </c>
      <c r="KQQ23" s="179" t="s">
        <v>169</v>
      </c>
      <c r="KQR23" s="179" t="s">
        <v>169</v>
      </c>
      <c r="KQS23" s="179" t="s">
        <v>169</v>
      </c>
      <c r="KQT23" s="179" t="s">
        <v>169</v>
      </c>
      <c r="KQU23" s="179" t="s">
        <v>169</v>
      </c>
      <c r="KQV23" s="179" t="s">
        <v>169</v>
      </c>
      <c r="KQW23" s="179" t="s">
        <v>169</v>
      </c>
      <c r="KQX23" s="179" t="s">
        <v>169</v>
      </c>
      <c r="KQY23" s="179" t="s">
        <v>169</v>
      </c>
      <c r="KQZ23" s="179" t="s">
        <v>169</v>
      </c>
      <c r="KRA23" s="179" t="s">
        <v>169</v>
      </c>
      <c r="KRB23" s="179" t="s">
        <v>169</v>
      </c>
      <c r="KRC23" s="179" t="s">
        <v>169</v>
      </c>
      <c r="KRD23" s="179" t="s">
        <v>169</v>
      </c>
      <c r="KRE23" s="179" t="s">
        <v>169</v>
      </c>
      <c r="KRF23" s="179" t="s">
        <v>169</v>
      </c>
      <c r="KRG23" s="179" t="s">
        <v>169</v>
      </c>
      <c r="KRH23" s="179" t="s">
        <v>169</v>
      </c>
      <c r="KRI23" s="179" t="s">
        <v>169</v>
      </c>
      <c r="KRJ23" s="179" t="s">
        <v>169</v>
      </c>
      <c r="KRK23" s="179" t="s">
        <v>169</v>
      </c>
      <c r="KRL23" s="179" t="s">
        <v>169</v>
      </c>
      <c r="KRM23" s="179" t="s">
        <v>169</v>
      </c>
      <c r="KRN23" s="179" t="s">
        <v>169</v>
      </c>
      <c r="KRO23" s="179" t="s">
        <v>169</v>
      </c>
      <c r="KRP23" s="179" t="s">
        <v>169</v>
      </c>
      <c r="KRQ23" s="179" t="s">
        <v>169</v>
      </c>
      <c r="KRR23" s="179" t="s">
        <v>169</v>
      </c>
      <c r="KRS23" s="179" t="s">
        <v>169</v>
      </c>
      <c r="KRT23" s="179" t="s">
        <v>169</v>
      </c>
      <c r="KRU23" s="179" t="s">
        <v>169</v>
      </c>
      <c r="KRV23" s="179" t="s">
        <v>169</v>
      </c>
      <c r="KRW23" s="179" t="s">
        <v>169</v>
      </c>
      <c r="KRX23" s="179" t="s">
        <v>169</v>
      </c>
      <c r="KRY23" s="179" t="s">
        <v>169</v>
      </c>
      <c r="KRZ23" s="179" t="s">
        <v>169</v>
      </c>
      <c r="KSA23" s="179" t="s">
        <v>169</v>
      </c>
      <c r="KSB23" s="179" t="s">
        <v>169</v>
      </c>
      <c r="KSC23" s="179" t="s">
        <v>169</v>
      </c>
      <c r="KSD23" s="179" t="s">
        <v>169</v>
      </c>
      <c r="KSE23" s="179" t="s">
        <v>169</v>
      </c>
      <c r="KSF23" s="179" t="s">
        <v>169</v>
      </c>
      <c r="KSG23" s="179" t="s">
        <v>169</v>
      </c>
      <c r="KSH23" s="179" t="s">
        <v>169</v>
      </c>
      <c r="KSI23" s="179" t="s">
        <v>169</v>
      </c>
      <c r="KSJ23" s="179" t="s">
        <v>169</v>
      </c>
      <c r="KSK23" s="179" t="s">
        <v>169</v>
      </c>
      <c r="KSL23" s="179" t="s">
        <v>169</v>
      </c>
      <c r="KSM23" s="179" t="s">
        <v>169</v>
      </c>
      <c r="KSN23" s="179" t="s">
        <v>169</v>
      </c>
      <c r="KSO23" s="179" t="s">
        <v>169</v>
      </c>
      <c r="KSP23" s="179" t="s">
        <v>169</v>
      </c>
      <c r="KSQ23" s="179" t="s">
        <v>169</v>
      </c>
      <c r="KSR23" s="179" t="s">
        <v>169</v>
      </c>
      <c r="KSS23" s="179" t="s">
        <v>169</v>
      </c>
      <c r="KST23" s="179" t="s">
        <v>169</v>
      </c>
      <c r="KSU23" s="179" t="s">
        <v>169</v>
      </c>
      <c r="KSV23" s="179" t="s">
        <v>169</v>
      </c>
      <c r="KSW23" s="179" t="s">
        <v>169</v>
      </c>
      <c r="KSX23" s="179" t="s">
        <v>169</v>
      </c>
      <c r="KSY23" s="179" t="s">
        <v>169</v>
      </c>
      <c r="KSZ23" s="179" t="s">
        <v>169</v>
      </c>
      <c r="KTA23" s="179" t="s">
        <v>169</v>
      </c>
      <c r="KTB23" s="179" t="s">
        <v>169</v>
      </c>
      <c r="KTC23" s="179" t="s">
        <v>169</v>
      </c>
      <c r="KTD23" s="179" t="s">
        <v>169</v>
      </c>
      <c r="KTE23" s="179" t="s">
        <v>169</v>
      </c>
      <c r="KTF23" s="179" t="s">
        <v>169</v>
      </c>
      <c r="KTG23" s="179" t="s">
        <v>169</v>
      </c>
      <c r="KTH23" s="179" t="s">
        <v>169</v>
      </c>
      <c r="KTI23" s="179" t="s">
        <v>169</v>
      </c>
      <c r="KTJ23" s="179" t="s">
        <v>169</v>
      </c>
      <c r="KTK23" s="179" t="s">
        <v>169</v>
      </c>
      <c r="KTL23" s="179" t="s">
        <v>169</v>
      </c>
      <c r="KTM23" s="179" t="s">
        <v>169</v>
      </c>
      <c r="KTN23" s="179" t="s">
        <v>169</v>
      </c>
      <c r="KTO23" s="179" t="s">
        <v>169</v>
      </c>
      <c r="KTP23" s="179" t="s">
        <v>169</v>
      </c>
      <c r="KTQ23" s="179" t="s">
        <v>169</v>
      </c>
      <c r="KTR23" s="179" t="s">
        <v>169</v>
      </c>
      <c r="KTS23" s="179" t="s">
        <v>169</v>
      </c>
      <c r="KTT23" s="179" t="s">
        <v>169</v>
      </c>
      <c r="KTU23" s="179" t="s">
        <v>169</v>
      </c>
      <c r="KTV23" s="179" t="s">
        <v>169</v>
      </c>
      <c r="KTW23" s="179" t="s">
        <v>169</v>
      </c>
      <c r="KTX23" s="179" t="s">
        <v>169</v>
      </c>
      <c r="KTY23" s="179" t="s">
        <v>169</v>
      </c>
      <c r="KTZ23" s="179" t="s">
        <v>169</v>
      </c>
      <c r="KUA23" s="179" t="s">
        <v>169</v>
      </c>
      <c r="KUB23" s="179" t="s">
        <v>169</v>
      </c>
      <c r="KUC23" s="179" t="s">
        <v>169</v>
      </c>
      <c r="KUD23" s="179" t="s">
        <v>169</v>
      </c>
      <c r="KUE23" s="179" t="s">
        <v>169</v>
      </c>
      <c r="KUF23" s="179" t="s">
        <v>169</v>
      </c>
      <c r="KUG23" s="179" t="s">
        <v>169</v>
      </c>
      <c r="KUH23" s="179" t="s">
        <v>169</v>
      </c>
      <c r="KUI23" s="179" t="s">
        <v>169</v>
      </c>
      <c r="KUJ23" s="179" t="s">
        <v>169</v>
      </c>
      <c r="KUK23" s="179" t="s">
        <v>169</v>
      </c>
      <c r="KUL23" s="179" t="s">
        <v>169</v>
      </c>
      <c r="KUM23" s="179" t="s">
        <v>169</v>
      </c>
      <c r="KUN23" s="179" t="s">
        <v>169</v>
      </c>
      <c r="KUO23" s="179" t="s">
        <v>169</v>
      </c>
      <c r="KUP23" s="179" t="s">
        <v>169</v>
      </c>
      <c r="KUQ23" s="179" t="s">
        <v>169</v>
      </c>
      <c r="KUR23" s="179" t="s">
        <v>169</v>
      </c>
      <c r="KUS23" s="179" t="s">
        <v>169</v>
      </c>
      <c r="KUT23" s="179" t="s">
        <v>169</v>
      </c>
      <c r="KUU23" s="179" t="s">
        <v>169</v>
      </c>
      <c r="KUV23" s="179" t="s">
        <v>169</v>
      </c>
      <c r="KUW23" s="179" t="s">
        <v>169</v>
      </c>
      <c r="KUX23" s="179" t="s">
        <v>169</v>
      </c>
      <c r="KUY23" s="179" t="s">
        <v>169</v>
      </c>
      <c r="KUZ23" s="179" t="s">
        <v>169</v>
      </c>
      <c r="KVA23" s="179" t="s">
        <v>169</v>
      </c>
      <c r="KVB23" s="179" t="s">
        <v>169</v>
      </c>
      <c r="KVC23" s="179" t="s">
        <v>169</v>
      </c>
      <c r="KVD23" s="179" t="s">
        <v>169</v>
      </c>
      <c r="KVE23" s="179" t="s">
        <v>169</v>
      </c>
      <c r="KVF23" s="179" t="s">
        <v>169</v>
      </c>
      <c r="KVG23" s="179" t="s">
        <v>169</v>
      </c>
      <c r="KVH23" s="179" t="s">
        <v>169</v>
      </c>
      <c r="KVI23" s="179" t="s">
        <v>169</v>
      </c>
      <c r="KVJ23" s="179" t="s">
        <v>169</v>
      </c>
      <c r="KVK23" s="179" t="s">
        <v>169</v>
      </c>
      <c r="KVL23" s="179" t="s">
        <v>169</v>
      </c>
      <c r="KVM23" s="179" t="s">
        <v>169</v>
      </c>
      <c r="KVN23" s="179" t="s">
        <v>169</v>
      </c>
      <c r="KVO23" s="179" t="s">
        <v>169</v>
      </c>
      <c r="KVP23" s="179" t="s">
        <v>169</v>
      </c>
      <c r="KVQ23" s="179" t="s">
        <v>169</v>
      </c>
      <c r="KVR23" s="179" t="s">
        <v>169</v>
      </c>
      <c r="KVS23" s="179" t="s">
        <v>169</v>
      </c>
      <c r="KVT23" s="179" t="s">
        <v>169</v>
      </c>
      <c r="KVU23" s="179" t="s">
        <v>169</v>
      </c>
      <c r="KVV23" s="179" t="s">
        <v>169</v>
      </c>
      <c r="KVW23" s="179" t="s">
        <v>169</v>
      </c>
      <c r="KVX23" s="179" t="s">
        <v>169</v>
      </c>
      <c r="KVY23" s="179" t="s">
        <v>169</v>
      </c>
      <c r="KVZ23" s="179" t="s">
        <v>169</v>
      </c>
      <c r="KWA23" s="179" t="s">
        <v>169</v>
      </c>
      <c r="KWB23" s="179" t="s">
        <v>169</v>
      </c>
      <c r="KWC23" s="179" t="s">
        <v>169</v>
      </c>
      <c r="KWD23" s="179" t="s">
        <v>169</v>
      </c>
      <c r="KWE23" s="179" t="s">
        <v>169</v>
      </c>
      <c r="KWF23" s="179" t="s">
        <v>169</v>
      </c>
      <c r="KWG23" s="179" t="s">
        <v>169</v>
      </c>
      <c r="KWH23" s="179" t="s">
        <v>169</v>
      </c>
      <c r="KWI23" s="179" t="s">
        <v>169</v>
      </c>
      <c r="KWJ23" s="179" t="s">
        <v>169</v>
      </c>
      <c r="KWK23" s="179" t="s">
        <v>169</v>
      </c>
      <c r="KWL23" s="179" t="s">
        <v>169</v>
      </c>
      <c r="KWM23" s="179" t="s">
        <v>169</v>
      </c>
      <c r="KWN23" s="179" t="s">
        <v>169</v>
      </c>
      <c r="KWO23" s="179" t="s">
        <v>169</v>
      </c>
      <c r="KWP23" s="179" t="s">
        <v>169</v>
      </c>
      <c r="KWQ23" s="179" t="s">
        <v>169</v>
      </c>
      <c r="KWR23" s="179" t="s">
        <v>169</v>
      </c>
      <c r="KWS23" s="179" t="s">
        <v>169</v>
      </c>
      <c r="KWT23" s="179" t="s">
        <v>169</v>
      </c>
      <c r="KWU23" s="179" t="s">
        <v>169</v>
      </c>
      <c r="KWV23" s="179" t="s">
        <v>169</v>
      </c>
      <c r="KWW23" s="179" t="s">
        <v>169</v>
      </c>
      <c r="KWX23" s="179" t="s">
        <v>169</v>
      </c>
      <c r="KWY23" s="179" t="s">
        <v>169</v>
      </c>
      <c r="KWZ23" s="179" t="s">
        <v>169</v>
      </c>
      <c r="KXA23" s="179" t="s">
        <v>169</v>
      </c>
      <c r="KXB23" s="179" t="s">
        <v>169</v>
      </c>
      <c r="KXC23" s="179" t="s">
        <v>169</v>
      </c>
      <c r="KXD23" s="179" t="s">
        <v>169</v>
      </c>
      <c r="KXE23" s="179" t="s">
        <v>169</v>
      </c>
      <c r="KXF23" s="179" t="s">
        <v>169</v>
      </c>
      <c r="KXG23" s="179" t="s">
        <v>169</v>
      </c>
      <c r="KXH23" s="179" t="s">
        <v>169</v>
      </c>
      <c r="KXI23" s="179" t="s">
        <v>169</v>
      </c>
      <c r="KXJ23" s="179" t="s">
        <v>169</v>
      </c>
      <c r="KXK23" s="179" t="s">
        <v>169</v>
      </c>
      <c r="KXL23" s="179" t="s">
        <v>169</v>
      </c>
      <c r="KXM23" s="179" t="s">
        <v>169</v>
      </c>
      <c r="KXN23" s="179" t="s">
        <v>169</v>
      </c>
      <c r="KXO23" s="179" t="s">
        <v>169</v>
      </c>
      <c r="KXP23" s="179" t="s">
        <v>169</v>
      </c>
      <c r="KXQ23" s="179" t="s">
        <v>169</v>
      </c>
      <c r="KXR23" s="179" t="s">
        <v>169</v>
      </c>
      <c r="KXS23" s="179" t="s">
        <v>169</v>
      </c>
      <c r="KXT23" s="179" t="s">
        <v>169</v>
      </c>
      <c r="KXU23" s="179" t="s">
        <v>169</v>
      </c>
      <c r="KXV23" s="179" t="s">
        <v>169</v>
      </c>
      <c r="KXW23" s="179" t="s">
        <v>169</v>
      </c>
      <c r="KXX23" s="179" t="s">
        <v>169</v>
      </c>
      <c r="KXY23" s="179" t="s">
        <v>169</v>
      </c>
      <c r="KXZ23" s="179" t="s">
        <v>169</v>
      </c>
      <c r="KYA23" s="179" t="s">
        <v>169</v>
      </c>
      <c r="KYB23" s="179" t="s">
        <v>169</v>
      </c>
      <c r="KYC23" s="179" t="s">
        <v>169</v>
      </c>
      <c r="KYD23" s="179" t="s">
        <v>169</v>
      </c>
      <c r="KYE23" s="179" t="s">
        <v>169</v>
      </c>
      <c r="KYF23" s="179" t="s">
        <v>169</v>
      </c>
      <c r="KYG23" s="179" t="s">
        <v>169</v>
      </c>
      <c r="KYH23" s="179" t="s">
        <v>169</v>
      </c>
      <c r="KYI23" s="179" t="s">
        <v>169</v>
      </c>
      <c r="KYJ23" s="179" t="s">
        <v>169</v>
      </c>
      <c r="KYK23" s="179" t="s">
        <v>169</v>
      </c>
      <c r="KYL23" s="179" t="s">
        <v>169</v>
      </c>
      <c r="KYM23" s="179" t="s">
        <v>169</v>
      </c>
      <c r="KYN23" s="179" t="s">
        <v>169</v>
      </c>
      <c r="KYO23" s="179" t="s">
        <v>169</v>
      </c>
      <c r="KYP23" s="179" t="s">
        <v>169</v>
      </c>
      <c r="KYQ23" s="179" t="s">
        <v>169</v>
      </c>
      <c r="KYR23" s="179" t="s">
        <v>169</v>
      </c>
      <c r="KYS23" s="179" t="s">
        <v>169</v>
      </c>
      <c r="KYT23" s="179" t="s">
        <v>169</v>
      </c>
      <c r="KYU23" s="179" t="s">
        <v>169</v>
      </c>
      <c r="KYV23" s="179" t="s">
        <v>169</v>
      </c>
      <c r="KYW23" s="179" t="s">
        <v>169</v>
      </c>
      <c r="KYX23" s="179" t="s">
        <v>169</v>
      </c>
      <c r="KYY23" s="179" t="s">
        <v>169</v>
      </c>
      <c r="KYZ23" s="179" t="s">
        <v>169</v>
      </c>
      <c r="KZA23" s="179" t="s">
        <v>169</v>
      </c>
      <c r="KZB23" s="179" t="s">
        <v>169</v>
      </c>
      <c r="KZC23" s="179" t="s">
        <v>169</v>
      </c>
      <c r="KZD23" s="179" t="s">
        <v>169</v>
      </c>
      <c r="KZE23" s="179" t="s">
        <v>169</v>
      </c>
      <c r="KZF23" s="179" t="s">
        <v>169</v>
      </c>
      <c r="KZG23" s="179" t="s">
        <v>169</v>
      </c>
      <c r="KZH23" s="179" t="s">
        <v>169</v>
      </c>
      <c r="KZI23" s="179" t="s">
        <v>169</v>
      </c>
      <c r="KZJ23" s="179" t="s">
        <v>169</v>
      </c>
      <c r="KZK23" s="179" t="s">
        <v>169</v>
      </c>
      <c r="KZL23" s="179" t="s">
        <v>169</v>
      </c>
      <c r="KZM23" s="179" t="s">
        <v>169</v>
      </c>
      <c r="KZN23" s="179" t="s">
        <v>169</v>
      </c>
      <c r="KZO23" s="179" t="s">
        <v>169</v>
      </c>
      <c r="KZP23" s="179" t="s">
        <v>169</v>
      </c>
      <c r="KZQ23" s="179" t="s">
        <v>169</v>
      </c>
      <c r="KZR23" s="179" t="s">
        <v>169</v>
      </c>
      <c r="KZS23" s="179" t="s">
        <v>169</v>
      </c>
      <c r="KZT23" s="179" t="s">
        <v>169</v>
      </c>
      <c r="KZU23" s="179" t="s">
        <v>169</v>
      </c>
      <c r="KZV23" s="179" t="s">
        <v>169</v>
      </c>
      <c r="KZW23" s="179" t="s">
        <v>169</v>
      </c>
      <c r="KZX23" s="179" t="s">
        <v>169</v>
      </c>
      <c r="KZY23" s="179" t="s">
        <v>169</v>
      </c>
      <c r="KZZ23" s="179" t="s">
        <v>169</v>
      </c>
      <c r="LAA23" s="179" t="s">
        <v>169</v>
      </c>
      <c r="LAB23" s="179" t="s">
        <v>169</v>
      </c>
      <c r="LAC23" s="179" t="s">
        <v>169</v>
      </c>
      <c r="LAD23" s="179" t="s">
        <v>169</v>
      </c>
      <c r="LAE23" s="179" t="s">
        <v>169</v>
      </c>
      <c r="LAF23" s="179" t="s">
        <v>169</v>
      </c>
      <c r="LAG23" s="179" t="s">
        <v>169</v>
      </c>
      <c r="LAH23" s="179" t="s">
        <v>169</v>
      </c>
      <c r="LAI23" s="179" t="s">
        <v>169</v>
      </c>
      <c r="LAJ23" s="179" t="s">
        <v>169</v>
      </c>
      <c r="LAK23" s="179" t="s">
        <v>169</v>
      </c>
      <c r="LAL23" s="179" t="s">
        <v>169</v>
      </c>
      <c r="LAM23" s="179" t="s">
        <v>169</v>
      </c>
      <c r="LAN23" s="179" t="s">
        <v>169</v>
      </c>
      <c r="LAO23" s="179" t="s">
        <v>169</v>
      </c>
      <c r="LAP23" s="179" t="s">
        <v>169</v>
      </c>
      <c r="LAQ23" s="179" t="s">
        <v>169</v>
      </c>
      <c r="LAR23" s="179" t="s">
        <v>169</v>
      </c>
      <c r="LAS23" s="179" t="s">
        <v>169</v>
      </c>
      <c r="LAT23" s="179" t="s">
        <v>169</v>
      </c>
      <c r="LAU23" s="179" t="s">
        <v>169</v>
      </c>
      <c r="LAV23" s="179" t="s">
        <v>169</v>
      </c>
      <c r="LAW23" s="179" t="s">
        <v>169</v>
      </c>
      <c r="LAX23" s="179" t="s">
        <v>169</v>
      </c>
      <c r="LAY23" s="179" t="s">
        <v>169</v>
      </c>
      <c r="LAZ23" s="179" t="s">
        <v>169</v>
      </c>
      <c r="LBA23" s="179" t="s">
        <v>169</v>
      </c>
      <c r="LBB23" s="179" t="s">
        <v>169</v>
      </c>
      <c r="LBC23" s="179" t="s">
        <v>169</v>
      </c>
      <c r="LBD23" s="179" t="s">
        <v>169</v>
      </c>
      <c r="LBE23" s="179" t="s">
        <v>169</v>
      </c>
      <c r="LBF23" s="179" t="s">
        <v>169</v>
      </c>
      <c r="LBG23" s="179" t="s">
        <v>169</v>
      </c>
      <c r="LBH23" s="179" t="s">
        <v>169</v>
      </c>
      <c r="LBI23" s="179" t="s">
        <v>169</v>
      </c>
      <c r="LBJ23" s="179" t="s">
        <v>169</v>
      </c>
      <c r="LBK23" s="179" t="s">
        <v>169</v>
      </c>
      <c r="LBL23" s="179" t="s">
        <v>169</v>
      </c>
      <c r="LBM23" s="179" t="s">
        <v>169</v>
      </c>
      <c r="LBN23" s="179" t="s">
        <v>169</v>
      </c>
      <c r="LBO23" s="179" t="s">
        <v>169</v>
      </c>
      <c r="LBP23" s="179" t="s">
        <v>169</v>
      </c>
      <c r="LBQ23" s="179" t="s">
        <v>169</v>
      </c>
      <c r="LBR23" s="179" t="s">
        <v>169</v>
      </c>
      <c r="LBS23" s="179" t="s">
        <v>169</v>
      </c>
      <c r="LBT23" s="179" t="s">
        <v>169</v>
      </c>
      <c r="LBU23" s="179" t="s">
        <v>169</v>
      </c>
      <c r="LBV23" s="179" t="s">
        <v>169</v>
      </c>
      <c r="LBW23" s="179" t="s">
        <v>169</v>
      </c>
      <c r="LBX23" s="179" t="s">
        <v>169</v>
      </c>
      <c r="LBY23" s="179" t="s">
        <v>169</v>
      </c>
      <c r="LBZ23" s="179" t="s">
        <v>169</v>
      </c>
      <c r="LCA23" s="179" t="s">
        <v>169</v>
      </c>
      <c r="LCB23" s="179" t="s">
        <v>169</v>
      </c>
      <c r="LCC23" s="179" t="s">
        <v>169</v>
      </c>
      <c r="LCD23" s="179" t="s">
        <v>169</v>
      </c>
      <c r="LCE23" s="179" t="s">
        <v>169</v>
      </c>
      <c r="LCF23" s="179" t="s">
        <v>169</v>
      </c>
      <c r="LCG23" s="179" t="s">
        <v>169</v>
      </c>
      <c r="LCH23" s="179" t="s">
        <v>169</v>
      </c>
      <c r="LCI23" s="179" t="s">
        <v>169</v>
      </c>
      <c r="LCJ23" s="179" t="s">
        <v>169</v>
      </c>
      <c r="LCK23" s="179" t="s">
        <v>169</v>
      </c>
      <c r="LCL23" s="179" t="s">
        <v>169</v>
      </c>
      <c r="LCM23" s="179" t="s">
        <v>169</v>
      </c>
      <c r="LCN23" s="179" t="s">
        <v>169</v>
      </c>
      <c r="LCO23" s="179" t="s">
        <v>169</v>
      </c>
      <c r="LCP23" s="179" t="s">
        <v>169</v>
      </c>
      <c r="LCQ23" s="179" t="s">
        <v>169</v>
      </c>
      <c r="LCR23" s="179" t="s">
        <v>169</v>
      </c>
      <c r="LCS23" s="179" t="s">
        <v>169</v>
      </c>
      <c r="LCT23" s="179" t="s">
        <v>169</v>
      </c>
      <c r="LCU23" s="179" t="s">
        <v>169</v>
      </c>
      <c r="LCV23" s="179" t="s">
        <v>169</v>
      </c>
      <c r="LCW23" s="179" t="s">
        <v>169</v>
      </c>
      <c r="LCX23" s="179" t="s">
        <v>169</v>
      </c>
      <c r="LCY23" s="179" t="s">
        <v>169</v>
      </c>
      <c r="LCZ23" s="179" t="s">
        <v>169</v>
      </c>
      <c r="LDA23" s="179" t="s">
        <v>169</v>
      </c>
      <c r="LDB23" s="179" t="s">
        <v>169</v>
      </c>
      <c r="LDC23" s="179" t="s">
        <v>169</v>
      </c>
      <c r="LDD23" s="179" t="s">
        <v>169</v>
      </c>
      <c r="LDE23" s="179" t="s">
        <v>169</v>
      </c>
      <c r="LDF23" s="179" t="s">
        <v>169</v>
      </c>
      <c r="LDG23" s="179" t="s">
        <v>169</v>
      </c>
      <c r="LDH23" s="179" t="s">
        <v>169</v>
      </c>
      <c r="LDI23" s="179" t="s">
        <v>169</v>
      </c>
      <c r="LDJ23" s="179" t="s">
        <v>169</v>
      </c>
      <c r="LDK23" s="179" t="s">
        <v>169</v>
      </c>
      <c r="LDL23" s="179" t="s">
        <v>169</v>
      </c>
      <c r="LDM23" s="179" t="s">
        <v>169</v>
      </c>
      <c r="LDN23" s="179" t="s">
        <v>169</v>
      </c>
      <c r="LDO23" s="179" t="s">
        <v>169</v>
      </c>
      <c r="LDP23" s="179" t="s">
        <v>169</v>
      </c>
      <c r="LDQ23" s="179" t="s">
        <v>169</v>
      </c>
      <c r="LDR23" s="179" t="s">
        <v>169</v>
      </c>
      <c r="LDS23" s="179" t="s">
        <v>169</v>
      </c>
      <c r="LDT23" s="179" t="s">
        <v>169</v>
      </c>
      <c r="LDU23" s="179" t="s">
        <v>169</v>
      </c>
      <c r="LDV23" s="179" t="s">
        <v>169</v>
      </c>
      <c r="LDW23" s="179" t="s">
        <v>169</v>
      </c>
      <c r="LDX23" s="179" t="s">
        <v>169</v>
      </c>
      <c r="LDY23" s="179" t="s">
        <v>169</v>
      </c>
      <c r="LDZ23" s="179" t="s">
        <v>169</v>
      </c>
      <c r="LEA23" s="179" t="s">
        <v>169</v>
      </c>
      <c r="LEB23" s="179" t="s">
        <v>169</v>
      </c>
      <c r="LEC23" s="179" t="s">
        <v>169</v>
      </c>
      <c r="LED23" s="179" t="s">
        <v>169</v>
      </c>
      <c r="LEE23" s="179" t="s">
        <v>169</v>
      </c>
      <c r="LEF23" s="179" t="s">
        <v>169</v>
      </c>
      <c r="LEG23" s="179" t="s">
        <v>169</v>
      </c>
      <c r="LEH23" s="179" t="s">
        <v>169</v>
      </c>
      <c r="LEI23" s="179" t="s">
        <v>169</v>
      </c>
      <c r="LEJ23" s="179" t="s">
        <v>169</v>
      </c>
      <c r="LEK23" s="179" t="s">
        <v>169</v>
      </c>
      <c r="LEL23" s="179" t="s">
        <v>169</v>
      </c>
      <c r="LEM23" s="179" t="s">
        <v>169</v>
      </c>
      <c r="LEN23" s="179" t="s">
        <v>169</v>
      </c>
      <c r="LEO23" s="179" t="s">
        <v>169</v>
      </c>
      <c r="LEP23" s="179" t="s">
        <v>169</v>
      </c>
      <c r="LEQ23" s="179" t="s">
        <v>169</v>
      </c>
      <c r="LER23" s="179" t="s">
        <v>169</v>
      </c>
      <c r="LES23" s="179" t="s">
        <v>169</v>
      </c>
      <c r="LET23" s="179" t="s">
        <v>169</v>
      </c>
      <c r="LEU23" s="179" t="s">
        <v>169</v>
      </c>
      <c r="LEV23" s="179" t="s">
        <v>169</v>
      </c>
      <c r="LEW23" s="179" t="s">
        <v>169</v>
      </c>
      <c r="LEX23" s="179" t="s">
        <v>169</v>
      </c>
      <c r="LEY23" s="179" t="s">
        <v>169</v>
      </c>
      <c r="LEZ23" s="179" t="s">
        <v>169</v>
      </c>
      <c r="LFA23" s="179" t="s">
        <v>169</v>
      </c>
      <c r="LFB23" s="179" t="s">
        <v>169</v>
      </c>
      <c r="LFC23" s="179" t="s">
        <v>169</v>
      </c>
      <c r="LFD23" s="179" t="s">
        <v>169</v>
      </c>
      <c r="LFE23" s="179" t="s">
        <v>169</v>
      </c>
      <c r="LFF23" s="179" t="s">
        <v>169</v>
      </c>
      <c r="LFG23" s="179" t="s">
        <v>169</v>
      </c>
      <c r="LFH23" s="179" t="s">
        <v>169</v>
      </c>
      <c r="LFI23" s="179" t="s">
        <v>169</v>
      </c>
      <c r="LFJ23" s="179" t="s">
        <v>169</v>
      </c>
      <c r="LFK23" s="179" t="s">
        <v>169</v>
      </c>
      <c r="LFL23" s="179" t="s">
        <v>169</v>
      </c>
      <c r="LFM23" s="179" t="s">
        <v>169</v>
      </c>
      <c r="LFN23" s="179" t="s">
        <v>169</v>
      </c>
      <c r="LFO23" s="179" t="s">
        <v>169</v>
      </c>
      <c r="LFP23" s="179" t="s">
        <v>169</v>
      </c>
      <c r="LFQ23" s="179" t="s">
        <v>169</v>
      </c>
      <c r="LFR23" s="179" t="s">
        <v>169</v>
      </c>
      <c r="LFS23" s="179" t="s">
        <v>169</v>
      </c>
      <c r="LFT23" s="179" t="s">
        <v>169</v>
      </c>
      <c r="LFU23" s="179" t="s">
        <v>169</v>
      </c>
      <c r="LFV23" s="179" t="s">
        <v>169</v>
      </c>
      <c r="LFW23" s="179" t="s">
        <v>169</v>
      </c>
      <c r="LFX23" s="179" t="s">
        <v>169</v>
      </c>
      <c r="LFY23" s="179" t="s">
        <v>169</v>
      </c>
      <c r="LFZ23" s="179" t="s">
        <v>169</v>
      </c>
      <c r="LGA23" s="179" t="s">
        <v>169</v>
      </c>
      <c r="LGB23" s="179" t="s">
        <v>169</v>
      </c>
      <c r="LGC23" s="179" t="s">
        <v>169</v>
      </c>
      <c r="LGD23" s="179" t="s">
        <v>169</v>
      </c>
      <c r="LGE23" s="179" t="s">
        <v>169</v>
      </c>
      <c r="LGF23" s="179" t="s">
        <v>169</v>
      </c>
      <c r="LGG23" s="179" t="s">
        <v>169</v>
      </c>
      <c r="LGH23" s="179" t="s">
        <v>169</v>
      </c>
      <c r="LGI23" s="179" t="s">
        <v>169</v>
      </c>
      <c r="LGJ23" s="179" t="s">
        <v>169</v>
      </c>
      <c r="LGK23" s="179" t="s">
        <v>169</v>
      </c>
      <c r="LGL23" s="179" t="s">
        <v>169</v>
      </c>
      <c r="LGM23" s="179" t="s">
        <v>169</v>
      </c>
      <c r="LGN23" s="179" t="s">
        <v>169</v>
      </c>
      <c r="LGO23" s="179" t="s">
        <v>169</v>
      </c>
      <c r="LGP23" s="179" t="s">
        <v>169</v>
      </c>
      <c r="LGQ23" s="179" t="s">
        <v>169</v>
      </c>
      <c r="LGR23" s="179" t="s">
        <v>169</v>
      </c>
      <c r="LGS23" s="179" t="s">
        <v>169</v>
      </c>
      <c r="LGT23" s="179" t="s">
        <v>169</v>
      </c>
      <c r="LGU23" s="179" t="s">
        <v>169</v>
      </c>
      <c r="LGV23" s="179" t="s">
        <v>169</v>
      </c>
      <c r="LGW23" s="179" t="s">
        <v>169</v>
      </c>
      <c r="LGX23" s="179" t="s">
        <v>169</v>
      </c>
      <c r="LGY23" s="179" t="s">
        <v>169</v>
      </c>
      <c r="LGZ23" s="179" t="s">
        <v>169</v>
      </c>
      <c r="LHA23" s="179" t="s">
        <v>169</v>
      </c>
      <c r="LHB23" s="179" t="s">
        <v>169</v>
      </c>
      <c r="LHC23" s="179" t="s">
        <v>169</v>
      </c>
      <c r="LHD23" s="179" t="s">
        <v>169</v>
      </c>
      <c r="LHE23" s="179" t="s">
        <v>169</v>
      </c>
      <c r="LHF23" s="179" t="s">
        <v>169</v>
      </c>
      <c r="LHG23" s="179" t="s">
        <v>169</v>
      </c>
      <c r="LHH23" s="179" t="s">
        <v>169</v>
      </c>
      <c r="LHI23" s="179" t="s">
        <v>169</v>
      </c>
      <c r="LHJ23" s="179" t="s">
        <v>169</v>
      </c>
      <c r="LHK23" s="179" t="s">
        <v>169</v>
      </c>
      <c r="LHL23" s="179" t="s">
        <v>169</v>
      </c>
      <c r="LHM23" s="179" t="s">
        <v>169</v>
      </c>
      <c r="LHN23" s="179" t="s">
        <v>169</v>
      </c>
      <c r="LHO23" s="179" t="s">
        <v>169</v>
      </c>
      <c r="LHP23" s="179" t="s">
        <v>169</v>
      </c>
      <c r="LHQ23" s="179" t="s">
        <v>169</v>
      </c>
      <c r="LHR23" s="179" t="s">
        <v>169</v>
      </c>
      <c r="LHS23" s="179" t="s">
        <v>169</v>
      </c>
      <c r="LHT23" s="179" t="s">
        <v>169</v>
      </c>
      <c r="LHU23" s="179" t="s">
        <v>169</v>
      </c>
      <c r="LHV23" s="179" t="s">
        <v>169</v>
      </c>
      <c r="LHW23" s="179" t="s">
        <v>169</v>
      </c>
      <c r="LHX23" s="179" t="s">
        <v>169</v>
      </c>
      <c r="LHY23" s="179" t="s">
        <v>169</v>
      </c>
      <c r="LHZ23" s="179" t="s">
        <v>169</v>
      </c>
      <c r="LIA23" s="179" t="s">
        <v>169</v>
      </c>
      <c r="LIB23" s="179" t="s">
        <v>169</v>
      </c>
      <c r="LIC23" s="179" t="s">
        <v>169</v>
      </c>
      <c r="LID23" s="179" t="s">
        <v>169</v>
      </c>
      <c r="LIE23" s="179" t="s">
        <v>169</v>
      </c>
      <c r="LIF23" s="179" t="s">
        <v>169</v>
      </c>
      <c r="LIG23" s="179" t="s">
        <v>169</v>
      </c>
      <c r="LIH23" s="179" t="s">
        <v>169</v>
      </c>
      <c r="LII23" s="179" t="s">
        <v>169</v>
      </c>
      <c r="LIJ23" s="179" t="s">
        <v>169</v>
      </c>
      <c r="LIK23" s="179" t="s">
        <v>169</v>
      </c>
      <c r="LIL23" s="179" t="s">
        <v>169</v>
      </c>
      <c r="LIM23" s="179" t="s">
        <v>169</v>
      </c>
      <c r="LIN23" s="179" t="s">
        <v>169</v>
      </c>
      <c r="LIO23" s="179" t="s">
        <v>169</v>
      </c>
      <c r="LIP23" s="179" t="s">
        <v>169</v>
      </c>
      <c r="LIQ23" s="179" t="s">
        <v>169</v>
      </c>
      <c r="LIR23" s="179" t="s">
        <v>169</v>
      </c>
      <c r="LIS23" s="179" t="s">
        <v>169</v>
      </c>
      <c r="LIT23" s="179" t="s">
        <v>169</v>
      </c>
      <c r="LIU23" s="179" t="s">
        <v>169</v>
      </c>
      <c r="LIV23" s="179" t="s">
        <v>169</v>
      </c>
      <c r="LIW23" s="179" t="s">
        <v>169</v>
      </c>
      <c r="LIX23" s="179" t="s">
        <v>169</v>
      </c>
      <c r="LIY23" s="179" t="s">
        <v>169</v>
      </c>
      <c r="LIZ23" s="179" t="s">
        <v>169</v>
      </c>
      <c r="LJA23" s="179" t="s">
        <v>169</v>
      </c>
      <c r="LJB23" s="179" t="s">
        <v>169</v>
      </c>
      <c r="LJC23" s="179" t="s">
        <v>169</v>
      </c>
      <c r="LJD23" s="179" t="s">
        <v>169</v>
      </c>
      <c r="LJE23" s="179" t="s">
        <v>169</v>
      </c>
      <c r="LJF23" s="179" t="s">
        <v>169</v>
      </c>
      <c r="LJG23" s="179" t="s">
        <v>169</v>
      </c>
      <c r="LJH23" s="179" t="s">
        <v>169</v>
      </c>
      <c r="LJI23" s="179" t="s">
        <v>169</v>
      </c>
      <c r="LJJ23" s="179" t="s">
        <v>169</v>
      </c>
      <c r="LJK23" s="179" t="s">
        <v>169</v>
      </c>
      <c r="LJL23" s="179" t="s">
        <v>169</v>
      </c>
      <c r="LJM23" s="179" t="s">
        <v>169</v>
      </c>
      <c r="LJN23" s="179" t="s">
        <v>169</v>
      </c>
      <c r="LJO23" s="179" t="s">
        <v>169</v>
      </c>
      <c r="LJP23" s="179" t="s">
        <v>169</v>
      </c>
      <c r="LJQ23" s="179" t="s">
        <v>169</v>
      </c>
      <c r="LJR23" s="179" t="s">
        <v>169</v>
      </c>
      <c r="LJS23" s="179" t="s">
        <v>169</v>
      </c>
      <c r="LJT23" s="179" t="s">
        <v>169</v>
      </c>
      <c r="LJU23" s="179" t="s">
        <v>169</v>
      </c>
      <c r="LJV23" s="179" t="s">
        <v>169</v>
      </c>
      <c r="LJW23" s="179" t="s">
        <v>169</v>
      </c>
      <c r="LJX23" s="179" t="s">
        <v>169</v>
      </c>
      <c r="LJY23" s="179" t="s">
        <v>169</v>
      </c>
      <c r="LJZ23" s="179" t="s">
        <v>169</v>
      </c>
      <c r="LKA23" s="179" t="s">
        <v>169</v>
      </c>
      <c r="LKB23" s="179" t="s">
        <v>169</v>
      </c>
      <c r="LKC23" s="179" t="s">
        <v>169</v>
      </c>
      <c r="LKD23" s="179" t="s">
        <v>169</v>
      </c>
      <c r="LKE23" s="179" t="s">
        <v>169</v>
      </c>
      <c r="LKF23" s="179" t="s">
        <v>169</v>
      </c>
      <c r="LKG23" s="179" t="s">
        <v>169</v>
      </c>
      <c r="LKH23" s="179" t="s">
        <v>169</v>
      </c>
      <c r="LKI23" s="179" t="s">
        <v>169</v>
      </c>
      <c r="LKJ23" s="179" t="s">
        <v>169</v>
      </c>
      <c r="LKK23" s="179" t="s">
        <v>169</v>
      </c>
      <c r="LKL23" s="179" t="s">
        <v>169</v>
      </c>
      <c r="LKM23" s="179" t="s">
        <v>169</v>
      </c>
      <c r="LKN23" s="179" t="s">
        <v>169</v>
      </c>
      <c r="LKO23" s="179" t="s">
        <v>169</v>
      </c>
      <c r="LKP23" s="179" t="s">
        <v>169</v>
      </c>
      <c r="LKQ23" s="179" t="s">
        <v>169</v>
      </c>
      <c r="LKR23" s="179" t="s">
        <v>169</v>
      </c>
      <c r="LKS23" s="179" t="s">
        <v>169</v>
      </c>
      <c r="LKT23" s="179" t="s">
        <v>169</v>
      </c>
      <c r="LKU23" s="179" t="s">
        <v>169</v>
      </c>
      <c r="LKV23" s="179" t="s">
        <v>169</v>
      </c>
      <c r="LKW23" s="179" t="s">
        <v>169</v>
      </c>
      <c r="LKX23" s="179" t="s">
        <v>169</v>
      </c>
      <c r="LKY23" s="179" t="s">
        <v>169</v>
      </c>
      <c r="LKZ23" s="179" t="s">
        <v>169</v>
      </c>
      <c r="LLA23" s="179" t="s">
        <v>169</v>
      </c>
      <c r="LLB23" s="179" t="s">
        <v>169</v>
      </c>
      <c r="LLC23" s="179" t="s">
        <v>169</v>
      </c>
      <c r="LLD23" s="179" t="s">
        <v>169</v>
      </c>
      <c r="LLE23" s="179" t="s">
        <v>169</v>
      </c>
      <c r="LLF23" s="179" t="s">
        <v>169</v>
      </c>
      <c r="LLG23" s="179" t="s">
        <v>169</v>
      </c>
      <c r="LLH23" s="179" t="s">
        <v>169</v>
      </c>
      <c r="LLI23" s="179" t="s">
        <v>169</v>
      </c>
      <c r="LLJ23" s="179" t="s">
        <v>169</v>
      </c>
      <c r="LLK23" s="179" t="s">
        <v>169</v>
      </c>
      <c r="LLL23" s="179" t="s">
        <v>169</v>
      </c>
      <c r="LLM23" s="179" t="s">
        <v>169</v>
      </c>
      <c r="LLN23" s="179" t="s">
        <v>169</v>
      </c>
      <c r="LLO23" s="179" t="s">
        <v>169</v>
      </c>
      <c r="LLP23" s="179" t="s">
        <v>169</v>
      </c>
      <c r="LLQ23" s="179" t="s">
        <v>169</v>
      </c>
      <c r="LLR23" s="179" t="s">
        <v>169</v>
      </c>
      <c r="LLS23" s="179" t="s">
        <v>169</v>
      </c>
      <c r="LLT23" s="179" t="s">
        <v>169</v>
      </c>
      <c r="LLU23" s="179" t="s">
        <v>169</v>
      </c>
      <c r="LLV23" s="179" t="s">
        <v>169</v>
      </c>
      <c r="LLW23" s="179" t="s">
        <v>169</v>
      </c>
      <c r="LLX23" s="179" t="s">
        <v>169</v>
      </c>
      <c r="LLY23" s="179" t="s">
        <v>169</v>
      </c>
      <c r="LLZ23" s="179" t="s">
        <v>169</v>
      </c>
      <c r="LMA23" s="179" t="s">
        <v>169</v>
      </c>
      <c r="LMB23" s="179" t="s">
        <v>169</v>
      </c>
      <c r="LMC23" s="179" t="s">
        <v>169</v>
      </c>
      <c r="LMD23" s="179" t="s">
        <v>169</v>
      </c>
      <c r="LME23" s="179" t="s">
        <v>169</v>
      </c>
      <c r="LMF23" s="179" t="s">
        <v>169</v>
      </c>
      <c r="LMG23" s="179" t="s">
        <v>169</v>
      </c>
      <c r="LMH23" s="179" t="s">
        <v>169</v>
      </c>
      <c r="LMI23" s="179" t="s">
        <v>169</v>
      </c>
      <c r="LMJ23" s="179" t="s">
        <v>169</v>
      </c>
      <c r="LMK23" s="179" t="s">
        <v>169</v>
      </c>
      <c r="LML23" s="179" t="s">
        <v>169</v>
      </c>
      <c r="LMM23" s="179" t="s">
        <v>169</v>
      </c>
      <c r="LMN23" s="179" t="s">
        <v>169</v>
      </c>
      <c r="LMO23" s="179" t="s">
        <v>169</v>
      </c>
      <c r="LMP23" s="179" t="s">
        <v>169</v>
      </c>
      <c r="LMQ23" s="179" t="s">
        <v>169</v>
      </c>
      <c r="LMR23" s="179" t="s">
        <v>169</v>
      </c>
      <c r="LMS23" s="179" t="s">
        <v>169</v>
      </c>
      <c r="LMT23" s="179" t="s">
        <v>169</v>
      </c>
      <c r="LMU23" s="179" t="s">
        <v>169</v>
      </c>
      <c r="LMV23" s="179" t="s">
        <v>169</v>
      </c>
      <c r="LMW23" s="179" t="s">
        <v>169</v>
      </c>
      <c r="LMX23" s="179" t="s">
        <v>169</v>
      </c>
      <c r="LMY23" s="179" t="s">
        <v>169</v>
      </c>
      <c r="LMZ23" s="179" t="s">
        <v>169</v>
      </c>
      <c r="LNA23" s="179" t="s">
        <v>169</v>
      </c>
      <c r="LNB23" s="179" t="s">
        <v>169</v>
      </c>
      <c r="LNC23" s="179" t="s">
        <v>169</v>
      </c>
      <c r="LND23" s="179" t="s">
        <v>169</v>
      </c>
      <c r="LNE23" s="179" t="s">
        <v>169</v>
      </c>
      <c r="LNF23" s="179" t="s">
        <v>169</v>
      </c>
      <c r="LNG23" s="179" t="s">
        <v>169</v>
      </c>
      <c r="LNH23" s="179" t="s">
        <v>169</v>
      </c>
      <c r="LNI23" s="179" t="s">
        <v>169</v>
      </c>
      <c r="LNJ23" s="179" t="s">
        <v>169</v>
      </c>
      <c r="LNK23" s="179" t="s">
        <v>169</v>
      </c>
      <c r="LNL23" s="179" t="s">
        <v>169</v>
      </c>
      <c r="LNM23" s="179" t="s">
        <v>169</v>
      </c>
      <c r="LNN23" s="179" t="s">
        <v>169</v>
      </c>
      <c r="LNO23" s="179" t="s">
        <v>169</v>
      </c>
      <c r="LNP23" s="179" t="s">
        <v>169</v>
      </c>
      <c r="LNQ23" s="179" t="s">
        <v>169</v>
      </c>
      <c r="LNR23" s="179" t="s">
        <v>169</v>
      </c>
      <c r="LNS23" s="179" t="s">
        <v>169</v>
      </c>
      <c r="LNT23" s="179" t="s">
        <v>169</v>
      </c>
      <c r="LNU23" s="179" t="s">
        <v>169</v>
      </c>
      <c r="LNV23" s="179" t="s">
        <v>169</v>
      </c>
      <c r="LNW23" s="179" t="s">
        <v>169</v>
      </c>
      <c r="LNX23" s="179" t="s">
        <v>169</v>
      </c>
      <c r="LNY23" s="179" t="s">
        <v>169</v>
      </c>
      <c r="LNZ23" s="179" t="s">
        <v>169</v>
      </c>
      <c r="LOA23" s="179" t="s">
        <v>169</v>
      </c>
      <c r="LOB23" s="179" t="s">
        <v>169</v>
      </c>
      <c r="LOC23" s="179" t="s">
        <v>169</v>
      </c>
      <c r="LOD23" s="179" t="s">
        <v>169</v>
      </c>
      <c r="LOE23" s="179" t="s">
        <v>169</v>
      </c>
      <c r="LOF23" s="179" t="s">
        <v>169</v>
      </c>
      <c r="LOG23" s="179" t="s">
        <v>169</v>
      </c>
      <c r="LOH23" s="179" t="s">
        <v>169</v>
      </c>
      <c r="LOI23" s="179" t="s">
        <v>169</v>
      </c>
      <c r="LOJ23" s="179" t="s">
        <v>169</v>
      </c>
      <c r="LOK23" s="179" t="s">
        <v>169</v>
      </c>
      <c r="LOL23" s="179" t="s">
        <v>169</v>
      </c>
      <c r="LOM23" s="179" t="s">
        <v>169</v>
      </c>
      <c r="LON23" s="179" t="s">
        <v>169</v>
      </c>
      <c r="LOO23" s="179" t="s">
        <v>169</v>
      </c>
      <c r="LOP23" s="179" t="s">
        <v>169</v>
      </c>
      <c r="LOQ23" s="179" t="s">
        <v>169</v>
      </c>
      <c r="LOR23" s="179" t="s">
        <v>169</v>
      </c>
      <c r="LOS23" s="179" t="s">
        <v>169</v>
      </c>
      <c r="LOT23" s="179" t="s">
        <v>169</v>
      </c>
      <c r="LOU23" s="179" t="s">
        <v>169</v>
      </c>
      <c r="LOV23" s="179" t="s">
        <v>169</v>
      </c>
      <c r="LOW23" s="179" t="s">
        <v>169</v>
      </c>
      <c r="LOX23" s="179" t="s">
        <v>169</v>
      </c>
      <c r="LOY23" s="179" t="s">
        <v>169</v>
      </c>
      <c r="LOZ23" s="179" t="s">
        <v>169</v>
      </c>
      <c r="LPA23" s="179" t="s">
        <v>169</v>
      </c>
      <c r="LPB23" s="179" t="s">
        <v>169</v>
      </c>
      <c r="LPC23" s="179" t="s">
        <v>169</v>
      </c>
      <c r="LPD23" s="179" t="s">
        <v>169</v>
      </c>
      <c r="LPE23" s="179" t="s">
        <v>169</v>
      </c>
      <c r="LPF23" s="179" t="s">
        <v>169</v>
      </c>
      <c r="LPG23" s="179" t="s">
        <v>169</v>
      </c>
      <c r="LPH23" s="179" t="s">
        <v>169</v>
      </c>
      <c r="LPI23" s="179" t="s">
        <v>169</v>
      </c>
      <c r="LPJ23" s="179" t="s">
        <v>169</v>
      </c>
      <c r="LPK23" s="179" t="s">
        <v>169</v>
      </c>
      <c r="LPL23" s="179" t="s">
        <v>169</v>
      </c>
      <c r="LPM23" s="179" t="s">
        <v>169</v>
      </c>
      <c r="LPN23" s="179" t="s">
        <v>169</v>
      </c>
      <c r="LPO23" s="179" t="s">
        <v>169</v>
      </c>
      <c r="LPP23" s="179" t="s">
        <v>169</v>
      </c>
      <c r="LPQ23" s="179" t="s">
        <v>169</v>
      </c>
      <c r="LPR23" s="179" t="s">
        <v>169</v>
      </c>
      <c r="LPS23" s="179" t="s">
        <v>169</v>
      </c>
      <c r="LPT23" s="179" t="s">
        <v>169</v>
      </c>
      <c r="LPU23" s="179" t="s">
        <v>169</v>
      </c>
      <c r="LPV23" s="179" t="s">
        <v>169</v>
      </c>
      <c r="LPW23" s="179" t="s">
        <v>169</v>
      </c>
      <c r="LPX23" s="179" t="s">
        <v>169</v>
      </c>
      <c r="LPY23" s="179" t="s">
        <v>169</v>
      </c>
      <c r="LPZ23" s="179" t="s">
        <v>169</v>
      </c>
      <c r="LQA23" s="179" t="s">
        <v>169</v>
      </c>
      <c r="LQB23" s="179" t="s">
        <v>169</v>
      </c>
      <c r="LQC23" s="179" t="s">
        <v>169</v>
      </c>
      <c r="LQD23" s="179" t="s">
        <v>169</v>
      </c>
      <c r="LQE23" s="179" t="s">
        <v>169</v>
      </c>
      <c r="LQF23" s="179" t="s">
        <v>169</v>
      </c>
      <c r="LQG23" s="179" t="s">
        <v>169</v>
      </c>
      <c r="LQH23" s="179" t="s">
        <v>169</v>
      </c>
      <c r="LQI23" s="179" t="s">
        <v>169</v>
      </c>
      <c r="LQJ23" s="179" t="s">
        <v>169</v>
      </c>
      <c r="LQK23" s="179" t="s">
        <v>169</v>
      </c>
      <c r="LQL23" s="179" t="s">
        <v>169</v>
      </c>
      <c r="LQM23" s="179" t="s">
        <v>169</v>
      </c>
      <c r="LQN23" s="179" t="s">
        <v>169</v>
      </c>
      <c r="LQO23" s="179" t="s">
        <v>169</v>
      </c>
      <c r="LQP23" s="179" t="s">
        <v>169</v>
      </c>
      <c r="LQQ23" s="179" t="s">
        <v>169</v>
      </c>
      <c r="LQR23" s="179" t="s">
        <v>169</v>
      </c>
      <c r="LQS23" s="179" t="s">
        <v>169</v>
      </c>
      <c r="LQT23" s="179" t="s">
        <v>169</v>
      </c>
      <c r="LQU23" s="179" t="s">
        <v>169</v>
      </c>
      <c r="LQV23" s="179" t="s">
        <v>169</v>
      </c>
      <c r="LQW23" s="179" t="s">
        <v>169</v>
      </c>
      <c r="LQX23" s="179" t="s">
        <v>169</v>
      </c>
      <c r="LQY23" s="179" t="s">
        <v>169</v>
      </c>
      <c r="LQZ23" s="179" t="s">
        <v>169</v>
      </c>
      <c r="LRA23" s="179" t="s">
        <v>169</v>
      </c>
      <c r="LRB23" s="179" t="s">
        <v>169</v>
      </c>
      <c r="LRC23" s="179" t="s">
        <v>169</v>
      </c>
      <c r="LRD23" s="179" t="s">
        <v>169</v>
      </c>
      <c r="LRE23" s="179" t="s">
        <v>169</v>
      </c>
      <c r="LRF23" s="179" t="s">
        <v>169</v>
      </c>
      <c r="LRG23" s="179" t="s">
        <v>169</v>
      </c>
      <c r="LRH23" s="179" t="s">
        <v>169</v>
      </c>
      <c r="LRI23" s="179" t="s">
        <v>169</v>
      </c>
      <c r="LRJ23" s="179" t="s">
        <v>169</v>
      </c>
      <c r="LRK23" s="179" t="s">
        <v>169</v>
      </c>
      <c r="LRL23" s="179" t="s">
        <v>169</v>
      </c>
      <c r="LRM23" s="179" t="s">
        <v>169</v>
      </c>
      <c r="LRN23" s="179" t="s">
        <v>169</v>
      </c>
      <c r="LRO23" s="179" t="s">
        <v>169</v>
      </c>
      <c r="LRP23" s="179" t="s">
        <v>169</v>
      </c>
      <c r="LRQ23" s="179" t="s">
        <v>169</v>
      </c>
      <c r="LRR23" s="179" t="s">
        <v>169</v>
      </c>
      <c r="LRS23" s="179" t="s">
        <v>169</v>
      </c>
      <c r="LRT23" s="179" t="s">
        <v>169</v>
      </c>
      <c r="LRU23" s="179" t="s">
        <v>169</v>
      </c>
      <c r="LRV23" s="179" t="s">
        <v>169</v>
      </c>
      <c r="LRW23" s="179" t="s">
        <v>169</v>
      </c>
      <c r="LRX23" s="179" t="s">
        <v>169</v>
      </c>
      <c r="LRY23" s="179" t="s">
        <v>169</v>
      </c>
      <c r="LRZ23" s="179" t="s">
        <v>169</v>
      </c>
      <c r="LSA23" s="179" t="s">
        <v>169</v>
      </c>
      <c r="LSB23" s="179" t="s">
        <v>169</v>
      </c>
      <c r="LSC23" s="179" t="s">
        <v>169</v>
      </c>
      <c r="LSD23" s="179" t="s">
        <v>169</v>
      </c>
      <c r="LSE23" s="179" t="s">
        <v>169</v>
      </c>
      <c r="LSF23" s="179" t="s">
        <v>169</v>
      </c>
      <c r="LSG23" s="179" t="s">
        <v>169</v>
      </c>
      <c r="LSH23" s="179" t="s">
        <v>169</v>
      </c>
      <c r="LSI23" s="179" t="s">
        <v>169</v>
      </c>
      <c r="LSJ23" s="179" t="s">
        <v>169</v>
      </c>
      <c r="LSK23" s="179" t="s">
        <v>169</v>
      </c>
      <c r="LSL23" s="179" t="s">
        <v>169</v>
      </c>
      <c r="LSM23" s="179" t="s">
        <v>169</v>
      </c>
      <c r="LSN23" s="179" t="s">
        <v>169</v>
      </c>
      <c r="LSO23" s="179" t="s">
        <v>169</v>
      </c>
      <c r="LSP23" s="179" t="s">
        <v>169</v>
      </c>
      <c r="LSQ23" s="179" t="s">
        <v>169</v>
      </c>
      <c r="LSR23" s="179" t="s">
        <v>169</v>
      </c>
      <c r="LSS23" s="179" t="s">
        <v>169</v>
      </c>
      <c r="LST23" s="179" t="s">
        <v>169</v>
      </c>
      <c r="LSU23" s="179" t="s">
        <v>169</v>
      </c>
      <c r="LSV23" s="179" t="s">
        <v>169</v>
      </c>
      <c r="LSW23" s="179" t="s">
        <v>169</v>
      </c>
      <c r="LSX23" s="179" t="s">
        <v>169</v>
      </c>
      <c r="LSY23" s="179" t="s">
        <v>169</v>
      </c>
      <c r="LSZ23" s="179" t="s">
        <v>169</v>
      </c>
      <c r="LTA23" s="179" t="s">
        <v>169</v>
      </c>
      <c r="LTB23" s="179" t="s">
        <v>169</v>
      </c>
      <c r="LTC23" s="179" t="s">
        <v>169</v>
      </c>
      <c r="LTD23" s="179" t="s">
        <v>169</v>
      </c>
      <c r="LTE23" s="179" t="s">
        <v>169</v>
      </c>
      <c r="LTF23" s="179" t="s">
        <v>169</v>
      </c>
      <c r="LTG23" s="179" t="s">
        <v>169</v>
      </c>
      <c r="LTH23" s="179" t="s">
        <v>169</v>
      </c>
      <c r="LTI23" s="179" t="s">
        <v>169</v>
      </c>
      <c r="LTJ23" s="179" t="s">
        <v>169</v>
      </c>
      <c r="LTK23" s="179" t="s">
        <v>169</v>
      </c>
      <c r="LTL23" s="179" t="s">
        <v>169</v>
      </c>
      <c r="LTM23" s="179" t="s">
        <v>169</v>
      </c>
      <c r="LTN23" s="179" t="s">
        <v>169</v>
      </c>
      <c r="LTO23" s="179" t="s">
        <v>169</v>
      </c>
      <c r="LTP23" s="179" t="s">
        <v>169</v>
      </c>
      <c r="LTQ23" s="179" t="s">
        <v>169</v>
      </c>
      <c r="LTR23" s="179" t="s">
        <v>169</v>
      </c>
      <c r="LTS23" s="179" t="s">
        <v>169</v>
      </c>
      <c r="LTT23" s="179" t="s">
        <v>169</v>
      </c>
      <c r="LTU23" s="179" t="s">
        <v>169</v>
      </c>
      <c r="LTV23" s="179" t="s">
        <v>169</v>
      </c>
      <c r="LTW23" s="179" t="s">
        <v>169</v>
      </c>
      <c r="LTX23" s="179" t="s">
        <v>169</v>
      </c>
      <c r="LTY23" s="179" t="s">
        <v>169</v>
      </c>
      <c r="LTZ23" s="179" t="s">
        <v>169</v>
      </c>
      <c r="LUA23" s="179" t="s">
        <v>169</v>
      </c>
      <c r="LUB23" s="179" t="s">
        <v>169</v>
      </c>
      <c r="LUC23" s="179" t="s">
        <v>169</v>
      </c>
      <c r="LUD23" s="179" t="s">
        <v>169</v>
      </c>
      <c r="LUE23" s="179" t="s">
        <v>169</v>
      </c>
      <c r="LUF23" s="179" t="s">
        <v>169</v>
      </c>
      <c r="LUG23" s="179" t="s">
        <v>169</v>
      </c>
      <c r="LUH23" s="179" t="s">
        <v>169</v>
      </c>
      <c r="LUI23" s="179" t="s">
        <v>169</v>
      </c>
      <c r="LUJ23" s="179" t="s">
        <v>169</v>
      </c>
      <c r="LUK23" s="179" t="s">
        <v>169</v>
      </c>
      <c r="LUL23" s="179" t="s">
        <v>169</v>
      </c>
      <c r="LUM23" s="179" t="s">
        <v>169</v>
      </c>
      <c r="LUN23" s="179" t="s">
        <v>169</v>
      </c>
      <c r="LUO23" s="179" t="s">
        <v>169</v>
      </c>
      <c r="LUP23" s="179" t="s">
        <v>169</v>
      </c>
      <c r="LUQ23" s="179" t="s">
        <v>169</v>
      </c>
      <c r="LUR23" s="179" t="s">
        <v>169</v>
      </c>
      <c r="LUS23" s="179" t="s">
        <v>169</v>
      </c>
      <c r="LUT23" s="179" t="s">
        <v>169</v>
      </c>
      <c r="LUU23" s="179" t="s">
        <v>169</v>
      </c>
      <c r="LUV23" s="179" t="s">
        <v>169</v>
      </c>
      <c r="LUW23" s="179" t="s">
        <v>169</v>
      </c>
      <c r="LUX23" s="179" t="s">
        <v>169</v>
      </c>
      <c r="LUY23" s="179" t="s">
        <v>169</v>
      </c>
      <c r="LUZ23" s="179" t="s">
        <v>169</v>
      </c>
      <c r="LVA23" s="179" t="s">
        <v>169</v>
      </c>
      <c r="LVB23" s="179" t="s">
        <v>169</v>
      </c>
      <c r="LVC23" s="179" t="s">
        <v>169</v>
      </c>
      <c r="LVD23" s="179" t="s">
        <v>169</v>
      </c>
      <c r="LVE23" s="179" t="s">
        <v>169</v>
      </c>
      <c r="LVF23" s="179" t="s">
        <v>169</v>
      </c>
      <c r="LVG23" s="179" t="s">
        <v>169</v>
      </c>
      <c r="LVH23" s="179" t="s">
        <v>169</v>
      </c>
      <c r="LVI23" s="179" t="s">
        <v>169</v>
      </c>
      <c r="LVJ23" s="179" t="s">
        <v>169</v>
      </c>
      <c r="LVK23" s="179" t="s">
        <v>169</v>
      </c>
      <c r="LVL23" s="179" t="s">
        <v>169</v>
      </c>
      <c r="LVM23" s="179" t="s">
        <v>169</v>
      </c>
      <c r="LVN23" s="179" t="s">
        <v>169</v>
      </c>
      <c r="LVO23" s="179" t="s">
        <v>169</v>
      </c>
      <c r="LVP23" s="179" t="s">
        <v>169</v>
      </c>
      <c r="LVQ23" s="179" t="s">
        <v>169</v>
      </c>
      <c r="LVR23" s="179" t="s">
        <v>169</v>
      </c>
      <c r="LVS23" s="179" t="s">
        <v>169</v>
      </c>
      <c r="LVT23" s="179" t="s">
        <v>169</v>
      </c>
      <c r="LVU23" s="179" t="s">
        <v>169</v>
      </c>
      <c r="LVV23" s="179" t="s">
        <v>169</v>
      </c>
      <c r="LVW23" s="179" t="s">
        <v>169</v>
      </c>
      <c r="LVX23" s="179" t="s">
        <v>169</v>
      </c>
      <c r="LVY23" s="179" t="s">
        <v>169</v>
      </c>
      <c r="LVZ23" s="179" t="s">
        <v>169</v>
      </c>
      <c r="LWA23" s="179" t="s">
        <v>169</v>
      </c>
      <c r="LWB23" s="179" t="s">
        <v>169</v>
      </c>
      <c r="LWC23" s="179" t="s">
        <v>169</v>
      </c>
      <c r="LWD23" s="179" t="s">
        <v>169</v>
      </c>
      <c r="LWE23" s="179" t="s">
        <v>169</v>
      </c>
      <c r="LWF23" s="179" t="s">
        <v>169</v>
      </c>
      <c r="LWG23" s="179" t="s">
        <v>169</v>
      </c>
      <c r="LWH23" s="179" t="s">
        <v>169</v>
      </c>
      <c r="LWI23" s="179" t="s">
        <v>169</v>
      </c>
      <c r="LWJ23" s="179" t="s">
        <v>169</v>
      </c>
      <c r="LWK23" s="179" t="s">
        <v>169</v>
      </c>
      <c r="LWL23" s="179" t="s">
        <v>169</v>
      </c>
      <c r="LWM23" s="179" t="s">
        <v>169</v>
      </c>
      <c r="LWN23" s="179" t="s">
        <v>169</v>
      </c>
      <c r="LWO23" s="179" t="s">
        <v>169</v>
      </c>
      <c r="LWP23" s="179" t="s">
        <v>169</v>
      </c>
      <c r="LWQ23" s="179" t="s">
        <v>169</v>
      </c>
      <c r="LWR23" s="179" t="s">
        <v>169</v>
      </c>
      <c r="LWS23" s="179" t="s">
        <v>169</v>
      </c>
      <c r="LWT23" s="179" t="s">
        <v>169</v>
      </c>
      <c r="LWU23" s="179" t="s">
        <v>169</v>
      </c>
      <c r="LWV23" s="179" t="s">
        <v>169</v>
      </c>
      <c r="LWW23" s="179" t="s">
        <v>169</v>
      </c>
      <c r="LWX23" s="179" t="s">
        <v>169</v>
      </c>
      <c r="LWY23" s="179" t="s">
        <v>169</v>
      </c>
      <c r="LWZ23" s="179" t="s">
        <v>169</v>
      </c>
      <c r="LXA23" s="179" t="s">
        <v>169</v>
      </c>
      <c r="LXB23" s="179" t="s">
        <v>169</v>
      </c>
      <c r="LXC23" s="179" t="s">
        <v>169</v>
      </c>
      <c r="LXD23" s="179" t="s">
        <v>169</v>
      </c>
      <c r="LXE23" s="179" t="s">
        <v>169</v>
      </c>
      <c r="LXF23" s="179" t="s">
        <v>169</v>
      </c>
      <c r="LXG23" s="179" t="s">
        <v>169</v>
      </c>
      <c r="LXH23" s="179" t="s">
        <v>169</v>
      </c>
      <c r="LXI23" s="179" t="s">
        <v>169</v>
      </c>
      <c r="LXJ23" s="179" t="s">
        <v>169</v>
      </c>
      <c r="LXK23" s="179" t="s">
        <v>169</v>
      </c>
      <c r="LXL23" s="179" t="s">
        <v>169</v>
      </c>
      <c r="LXM23" s="179" t="s">
        <v>169</v>
      </c>
      <c r="LXN23" s="179" t="s">
        <v>169</v>
      </c>
      <c r="LXO23" s="179" t="s">
        <v>169</v>
      </c>
      <c r="LXP23" s="179" t="s">
        <v>169</v>
      </c>
      <c r="LXQ23" s="179" t="s">
        <v>169</v>
      </c>
      <c r="LXR23" s="179" t="s">
        <v>169</v>
      </c>
      <c r="LXS23" s="179" t="s">
        <v>169</v>
      </c>
      <c r="LXT23" s="179" t="s">
        <v>169</v>
      </c>
      <c r="LXU23" s="179" t="s">
        <v>169</v>
      </c>
      <c r="LXV23" s="179" t="s">
        <v>169</v>
      </c>
      <c r="LXW23" s="179" t="s">
        <v>169</v>
      </c>
      <c r="LXX23" s="179" t="s">
        <v>169</v>
      </c>
      <c r="LXY23" s="179" t="s">
        <v>169</v>
      </c>
      <c r="LXZ23" s="179" t="s">
        <v>169</v>
      </c>
      <c r="LYA23" s="179" t="s">
        <v>169</v>
      </c>
      <c r="LYB23" s="179" t="s">
        <v>169</v>
      </c>
      <c r="LYC23" s="179" t="s">
        <v>169</v>
      </c>
      <c r="LYD23" s="179" t="s">
        <v>169</v>
      </c>
      <c r="LYE23" s="179" t="s">
        <v>169</v>
      </c>
      <c r="LYF23" s="179" t="s">
        <v>169</v>
      </c>
      <c r="LYG23" s="179" t="s">
        <v>169</v>
      </c>
      <c r="LYH23" s="179" t="s">
        <v>169</v>
      </c>
      <c r="LYI23" s="179" t="s">
        <v>169</v>
      </c>
      <c r="LYJ23" s="179" t="s">
        <v>169</v>
      </c>
      <c r="LYK23" s="179" t="s">
        <v>169</v>
      </c>
      <c r="LYL23" s="179" t="s">
        <v>169</v>
      </c>
      <c r="LYM23" s="179" t="s">
        <v>169</v>
      </c>
      <c r="LYN23" s="179" t="s">
        <v>169</v>
      </c>
      <c r="LYO23" s="179" t="s">
        <v>169</v>
      </c>
      <c r="LYP23" s="179" t="s">
        <v>169</v>
      </c>
      <c r="LYQ23" s="179" t="s">
        <v>169</v>
      </c>
      <c r="LYR23" s="179" t="s">
        <v>169</v>
      </c>
      <c r="LYS23" s="179" t="s">
        <v>169</v>
      </c>
      <c r="LYT23" s="179" t="s">
        <v>169</v>
      </c>
      <c r="LYU23" s="179" t="s">
        <v>169</v>
      </c>
      <c r="LYV23" s="179" t="s">
        <v>169</v>
      </c>
      <c r="LYW23" s="179" t="s">
        <v>169</v>
      </c>
      <c r="LYX23" s="179" t="s">
        <v>169</v>
      </c>
      <c r="LYY23" s="179" t="s">
        <v>169</v>
      </c>
      <c r="LYZ23" s="179" t="s">
        <v>169</v>
      </c>
      <c r="LZA23" s="179" t="s">
        <v>169</v>
      </c>
      <c r="LZB23" s="179" t="s">
        <v>169</v>
      </c>
      <c r="LZC23" s="179" t="s">
        <v>169</v>
      </c>
      <c r="LZD23" s="179" t="s">
        <v>169</v>
      </c>
      <c r="LZE23" s="179" t="s">
        <v>169</v>
      </c>
      <c r="LZF23" s="179" t="s">
        <v>169</v>
      </c>
      <c r="LZG23" s="179" t="s">
        <v>169</v>
      </c>
      <c r="LZH23" s="179" t="s">
        <v>169</v>
      </c>
      <c r="LZI23" s="179" t="s">
        <v>169</v>
      </c>
      <c r="LZJ23" s="179" t="s">
        <v>169</v>
      </c>
      <c r="LZK23" s="179" t="s">
        <v>169</v>
      </c>
      <c r="LZL23" s="179" t="s">
        <v>169</v>
      </c>
      <c r="LZM23" s="179" t="s">
        <v>169</v>
      </c>
      <c r="LZN23" s="179" t="s">
        <v>169</v>
      </c>
      <c r="LZO23" s="179" t="s">
        <v>169</v>
      </c>
      <c r="LZP23" s="179" t="s">
        <v>169</v>
      </c>
      <c r="LZQ23" s="179" t="s">
        <v>169</v>
      </c>
      <c r="LZR23" s="179" t="s">
        <v>169</v>
      </c>
      <c r="LZS23" s="179" t="s">
        <v>169</v>
      </c>
      <c r="LZT23" s="179" t="s">
        <v>169</v>
      </c>
      <c r="LZU23" s="179" t="s">
        <v>169</v>
      </c>
      <c r="LZV23" s="179" t="s">
        <v>169</v>
      </c>
      <c r="LZW23" s="179" t="s">
        <v>169</v>
      </c>
      <c r="LZX23" s="179" t="s">
        <v>169</v>
      </c>
      <c r="LZY23" s="179" t="s">
        <v>169</v>
      </c>
      <c r="LZZ23" s="179" t="s">
        <v>169</v>
      </c>
      <c r="MAA23" s="179" t="s">
        <v>169</v>
      </c>
      <c r="MAB23" s="179" t="s">
        <v>169</v>
      </c>
      <c r="MAC23" s="179" t="s">
        <v>169</v>
      </c>
      <c r="MAD23" s="179" t="s">
        <v>169</v>
      </c>
      <c r="MAE23" s="179" t="s">
        <v>169</v>
      </c>
      <c r="MAF23" s="179" t="s">
        <v>169</v>
      </c>
      <c r="MAG23" s="179" t="s">
        <v>169</v>
      </c>
      <c r="MAH23" s="179" t="s">
        <v>169</v>
      </c>
      <c r="MAI23" s="179" t="s">
        <v>169</v>
      </c>
      <c r="MAJ23" s="179" t="s">
        <v>169</v>
      </c>
      <c r="MAK23" s="179" t="s">
        <v>169</v>
      </c>
      <c r="MAL23" s="179" t="s">
        <v>169</v>
      </c>
      <c r="MAM23" s="179" t="s">
        <v>169</v>
      </c>
      <c r="MAN23" s="179" t="s">
        <v>169</v>
      </c>
      <c r="MAO23" s="179" t="s">
        <v>169</v>
      </c>
      <c r="MAP23" s="179" t="s">
        <v>169</v>
      </c>
      <c r="MAQ23" s="179" t="s">
        <v>169</v>
      </c>
      <c r="MAR23" s="179" t="s">
        <v>169</v>
      </c>
      <c r="MAS23" s="179" t="s">
        <v>169</v>
      </c>
      <c r="MAT23" s="179" t="s">
        <v>169</v>
      </c>
      <c r="MAU23" s="179" t="s">
        <v>169</v>
      </c>
      <c r="MAV23" s="179" t="s">
        <v>169</v>
      </c>
      <c r="MAW23" s="179" t="s">
        <v>169</v>
      </c>
      <c r="MAX23" s="179" t="s">
        <v>169</v>
      </c>
      <c r="MAY23" s="179" t="s">
        <v>169</v>
      </c>
      <c r="MAZ23" s="179" t="s">
        <v>169</v>
      </c>
      <c r="MBA23" s="179" t="s">
        <v>169</v>
      </c>
      <c r="MBB23" s="179" t="s">
        <v>169</v>
      </c>
      <c r="MBC23" s="179" t="s">
        <v>169</v>
      </c>
      <c r="MBD23" s="179" t="s">
        <v>169</v>
      </c>
      <c r="MBE23" s="179" t="s">
        <v>169</v>
      </c>
      <c r="MBF23" s="179" t="s">
        <v>169</v>
      </c>
      <c r="MBG23" s="179" t="s">
        <v>169</v>
      </c>
      <c r="MBH23" s="179" t="s">
        <v>169</v>
      </c>
      <c r="MBI23" s="179" t="s">
        <v>169</v>
      </c>
      <c r="MBJ23" s="179" t="s">
        <v>169</v>
      </c>
      <c r="MBK23" s="179" t="s">
        <v>169</v>
      </c>
      <c r="MBL23" s="179" t="s">
        <v>169</v>
      </c>
      <c r="MBM23" s="179" t="s">
        <v>169</v>
      </c>
      <c r="MBN23" s="179" t="s">
        <v>169</v>
      </c>
      <c r="MBO23" s="179" t="s">
        <v>169</v>
      </c>
      <c r="MBP23" s="179" t="s">
        <v>169</v>
      </c>
      <c r="MBQ23" s="179" t="s">
        <v>169</v>
      </c>
      <c r="MBR23" s="179" t="s">
        <v>169</v>
      </c>
      <c r="MBS23" s="179" t="s">
        <v>169</v>
      </c>
      <c r="MBT23" s="179" t="s">
        <v>169</v>
      </c>
      <c r="MBU23" s="179" t="s">
        <v>169</v>
      </c>
      <c r="MBV23" s="179" t="s">
        <v>169</v>
      </c>
      <c r="MBW23" s="179" t="s">
        <v>169</v>
      </c>
      <c r="MBX23" s="179" t="s">
        <v>169</v>
      </c>
      <c r="MBY23" s="179" t="s">
        <v>169</v>
      </c>
      <c r="MBZ23" s="179" t="s">
        <v>169</v>
      </c>
      <c r="MCA23" s="179" t="s">
        <v>169</v>
      </c>
      <c r="MCB23" s="179" t="s">
        <v>169</v>
      </c>
      <c r="MCC23" s="179" t="s">
        <v>169</v>
      </c>
      <c r="MCD23" s="179" t="s">
        <v>169</v>
      </c>
      <c r="MCE23" s="179" t="s">
        <v>169</v>
      </c>
      <c r="MCF23" s="179" t="s">
        <v>169</v>
      </c>
      <c r="MCG23" s="179" t="s">
        <v>169</v>
      </c>
      <c r="MCH23" s="179" t="s">
        <v>169</v>
      </c>
      <c r="MCI23" s="179" t="s">
        <v>169</v>
      </c>
      <c r="MCJ23" s="179" t="s">
        <v>169</v>
      </c>
      <c r="MCK23" s="179" t="s">
        <v>169</v>
      </c>
      <c r="MCL23" s="179" t="s">
        <v>169</v>
      </c>
      <c r="MCM23" s="179" t="s">
        <v>169</v>
      </c>
      <c r="MCN23" s="179" t="s">
        <v>169</v>
      </c>
      <c r="MCO23" s="179" t="s">
        <v>169</v>
      </c>
      <c r="MCP23" s="179" t="s">
        <v>169</v>
      </c>
      <c r="MCQ23" s="179" t="s">
        <v>169</v>
      </c>
      <c r="MCR23" s="179" t="s">
        <v>169</v>
      </c>
      <c r="MCS23" s="179" t="s">
        <v>169</v>
      </c>
      <c r="MCT23" s="179" t="s">
        <v>169</v>
      </c>
      <c r="MCU23" s="179" t="s">
        <v>169</v>
      </c>
      <c r="MCV23" s="179" t="s">
        <v>169</v>
      </c>
      <c r="MCW23" s="179" t="s">
        <v>169</v>
      </c>
      <c r="MCX23" s="179" t="s">
        <v>169</v>
      </c>
      <c r="MCY23" s="179" t="s">
        <v>169</v>
      </c>
      <c r="MCZ23" s="179" t="s">
        <v>169</v>
      </c>
      <c r="MDA23" s="179" t="s">
        <v>169</v>
      </c>
      <c r="MDB23" s="179" t="s">
        <v>169</v>
      </c>
      <c r="MDC23" s="179" t="s">
        <v>169</v>
      </c>
      <c r="MDD23" s="179" t="s">
        <v>169</v>
      </c>
      <c r="MDE23" s="179" t="s">
        <v>169</v>
      </c>
      <c r="MDF23" s="179" t="s">
        <v>169</v>
      </c>
      <c r="MDG23" s="179" t="s">
        <v>169</v>
      </c>
      <c r="MDH23" s="179" t="s">
        <v>169</v>
      </c>
      <c r="MDI23" s="179" t="s">
        <v>169</v>
      </c>
      <c r="MDJ23" s="179" t="s">
        <v>169</v>
      </c>
      <c r="MDK23" s="179" t="s">
        <v>169</v>
      </c>
      <c r="MDL23" s="179" t="s">
        <v>169</v>
      </c>
      <c r="MDM23" s="179" t="s">
        <v>169</v>
      </c>
      <c r="MDN23" s="179" t="s">
        <v>169</v>
      </c>
      <c r="MDO23" s="179" t="s">
        <v>169</v>
      </c>
      <c r="MDP23" s="179" t="s">
        <v>169</v>
      </c>
      <c r="MDQ23" s="179" t="s">
        <v>169</v>
      </c>
      <c r="MDR23" s="179" t="s">
        <v>169</v>
      </c>
      <c r="MDS23" s="179" t="s">
        <v>169</v>
      </c>
      <c r="MDT23" s="179" t="s">
        <v>169</v>
      </c>
      <c r="MDU23" s="179" t="s">
        <v>169</v>
      </c>
      <c r="MDV23" s="179" t="s">
        <v>169</v>
      </c>
      <c r="MDW23" s="179" t="s">
        <v>169</v>
      </c>
      <c r="MDX23" s="179" t="s">
        <v>169</v>
      </c>
      <c r="MDY23" s="179" t="s">
        <v>169</v>
      </c>
      <c r="MDZ23" s="179" t="s">
        <v>169</v>
      </c>
      <c r="MEA23" s="179" t="s">
        <v>169</v>
      </c>
      <c r="MEB23" s="179" t="s">
        <v>169</v>
      </c>
      <c r="MEC23" s="179" t="s">
        <v>169</v>
      </c>
      <c r="MED23" s="179" t="s">
        <v>169</v>
      </c>
      <c r="MEE23" s="179" t="s">
        <v>169</v>
      </c>
      <c r="MEF23" s="179" t="s">
        <v>169</v>
      </c>
      <c r="MEG23" s="179" t="s">
        <v>169</v>
      </c>
      <c r="MEH23" s="179" t="s">
        <v>169</v>
      </c>
      <c r="MEI23" s="179" t="s">
        <v>169</v>
      </c>
      <c r="MEJ23" s="179" t="s">
        <v>169</v>
      </c>
      <c r="MEK23" s="179" t="s">
        <v>169</v>
      </c>
      <c r="MEL23" s="179" t="s">
        <v>169</v>
      </c>
      <c r="MEM23" s="179" t="s">
        <v>169</v>
      </c>
      <c r="MEN23" s="179" t="s">
        <v>169</v>
      </c>
      <c r="MEO23" s="179" t="s">
        <v>169</v>
      </c>
      <c r="MEP23" s="179" t="s">
        <v>169</v>
      </c>
      <c r="MEQ23" s="179" t="s">
        <v>169</v>
      </c>
      <c r="MER23" s="179" t="s">
        <v>169</v>
      </c>
      <c r="MES23" s="179" t="s">
        <v>169</v>
      </c>
      <c r="MET23" s="179" t="s">
        <v>169</v>
      </c>
      <c r="MEU23" s="179" t="s">
        <v>169</v>
      </c>
      <c r="MEV23" s="179" t="s">
        <v>169</v>
      </c>
      <c r="MEW23" s="179" t="s">
        <v>169</v>
      </c>
      <c r="MEX23" s="179" t="s">
        <v>169</v>
      </c>
      <c r="MEY23" s="179" t="s">
        <v>169</v>
      </c>
      <c r="MEZ23" s="179" t="s">
        <v>169</v>
      </c>
      <c r="MFA23" s="179" t="s">
        <v>169</v>
      </c>
      <c r="MFB23" s="179" t="s">
        <v>169</v>
      </c>
      <c r="MFC23" s="179" t="s">
        <v>169</v>
      </c>
      <c r="MFD23" s="179" t="s">
        <v>169</v>
      </c>
      <c r="MFE23" s="179" t="s">
        <v>169</v>
      </c>
      <c r="MFF23" s="179" t="s">
        <v>169</v>
      </c>
      <c r="MFG23" s="179" t="s">
        <v>169</v>
      </c>
      <c r="MFH23" s="179" t="s">
        <v>169</v>
      </c>
      <c r="MFI23" s="179" t="s">
        <v>169</v>
      </c>
      <c r="MFJ23" s="179" t="s">
        <v>169</v>
      </c>
      <c r="MFK23" s="179" t="s">
        <v>169</v>
      </c>
      <c r="MFL23" s="179" t="s">
        <v>169</v>
      </c>
      <c r="MFM23" s="179" t="s">
        <v>169</v>
      </c>
      <c r="MFN23" s="179" t="s">
        <v>169</v>
      </c>
      <c r="MFO23" s="179" t="s">
        <v>169</v>
      </c>
      <c r="MFP23" s="179" t="s">
        <v>169</v>
      </c>
      <c r="MFQ23" s="179" t="s">
        <v>169</v>
      </c>
      <c r="MFR23" s="179" t="s">
        <v>169</v>
      </c>
      <c r="MFS23" s="179" t="s">
        <v>169</v>
      </c>
      <c r="MFT23" s="179" t="s">
        <v>169</v>
      </c>
      <c r="MFU23" s="179" t="s">
        <v>169</v>
      </c>
      <c r="MFV23" s="179" t="s">
        <v>169</v>
      </c>
      <c r="MFW23" s="179" t="s">
        <v>169</v>
      </c>
      <c r="MFX23" s="179" t="s">
        <v>169</v>
      </c>
      <c r="MFY23" s="179" t="s">
        <v>169</v>
      </c>
      <c r="MFZ23" s="179" t="s">
        <v>169</v>
      </c>
      <c r="MGA23" s="179" t="s">
        <v>169</v>
      </c>
      <c r="MGB23" s="179" t="s">
        <v>169</v>
      </c>
      <c r="MGC23" s="179" t="s">
        <v>169</v>
      </c>
      <c r="MGD23" s="179" t="s">
        <v>169</v>
      </c>
      <c r="MGE23" s="179" t="s">
        <v>169</v>
      </c>
      <c r="MGF23" s="179" t="s">
        <v>169</v>
      </c>
      <c r="MGG23" s="179" t="s">
        <v>169</v>
      </c>
      <c r="MGH23" s="179" t="s">
        <v>169</v>
      </c>
      <c r="MGI23" s="179" t="s">
        <v>169</v>
      </c>
      <c r="MGJ23" s="179" t="s">
        <v>169</v>
      </c>
      <c r="MGK23" s="179" t="s">
        <v>169</v>
      </c>
      <c r="MGL23" s="179" t="s">
        <v>169</v>
      </c>
      <c r="MGM23" s="179" t="s">
        <v>169</v>
      </c>
      <c r="MGN23" s="179" t="s">
        <v>169</v>
      </c>
      <c r="MGO23" s="179" t="s">
        <v>169</v>
      </c>
      <c r="MGP23" s="179" t="s">
        <v>169</v>
      </c>
      <c r="MGQ23" s="179" t="s">
        <v>169</v>
      </c>
      <c r="MGR23" s="179" t="s">
        <v>169</v>
      </c>
      <c r="MGS23" s="179" t="s">
        <v>169</v>
      </c>
      <c r="MGT23" s="179" t="s">
        <v>169</v>
      </c>
      <c r="MGU23" s="179" t="s">
        <v>169</v>
      </c>
      <c r="MGV23" s="179" t="s">
        <v>169</v>
      </c>
      <c r="MGW23" s="179" t="s">
        <v>169</v>
      </c>
      <c r="MGX23" s="179" t="s">
        <v>169</v>
      </c>
      <c r="MGY23" s="179" t="s">
        <v>169</v>
      </c>
      <c r="MGZ23" s="179" t="s">
        <v>169</v>
      </c>
      <c r="MHA23" s="179" t="s">
        <v>169</v>
      </c>
      <c r="MHB23" s="179" t="s">
        <v>169</v>
      </c>
      <c r="MHC23" s="179" t="s">
        <v>169</v>
      </c>
      <c r="MHD23" s="179" t="s">
        <v>169</v>
      </c>
      <c r="MHE23" s="179" t="s">
        <v>169</v>
      </c>
      <c r="MHF23" s="179" t="s">
        <v>169</v>
      </c>
      <c r="MHG23" s="179" t="s">
        <v>169</v>
      </c>
      <c r="MHH23" s="179" t="s">
        <v>169</v>
      </c>
      <c r="MHI23" s="179" t="s">
        <v>169</v>
      </c>
      <c r="MHJ23" s="179" t="s">
        <v>169</v>
      </c>
      <c r="MHK23" s="179" t="s">
        <v>169</v>
      </c>
      <c r="MHL23" s="179" t="s">
        <v>169</v>
      </c>
      <c r="MHM23" s="179" t="s">
        <v>169</v>
      </c>
      <c r="MHN23" s="179" t="s">
        <v>169</v>
      </c>
      <c r="MHO23" s="179" t="s">
        <v>169</v>
      </c>
      <c r="MHP23" s="179" t="s">
        <v>169</v>
      </c>
      <c r="MHQ23" s="179" t="s">
        <v>169</v>
      </c>
      <c r="MHR23" s="179" t="s">
        <v>169</v>
      </c>
      <c r="MHS23" s="179" t="s">
        <v>169</v>
      </c>
      <c r="MHT23" s="179" t="s">
        <v>169</v>
      </c>
      <c r="MHU23" s="179" t="s">
        <v>169</v>
      </c>
      <c r="MHV23" s="179" t="s">
        <v>169</v>
      </c>
      <c r="MHW23" s="179" t="s">
        <v>169</v>
      </c>
      <c r="MHX23" s="179" t="s">
        <v>169</v>
      </c>
      <c r="MHY23" s="179" t="s">
        <v>169</v>
      </c>
      <c r="MHZ23" s="179" t="s">
        <v>169</v>
      </c>
      <c r="MIA23" s="179" t="s">
        <v>169</v>
      </c>
      <c r="MIB23" s="179" t="s">
        <v>169</v>
      </c>
      <c r="MIC23" s="179" t="s">
        <v>169</v>
      </c>
      <c r="MID23" s="179" t="s">
        <v>169</v>
      </c>
      <c r="MIE23" s="179" t="s">
        <v>169</v>
      </c>
      <c r="MIF23" s="179" t="s">
        <v>169</v>
      </c>
      <c r="MIG23" s="179" t="s">
        <v>169</v>
      </c>
      <c r="MIH23" s="179" t="s">
        <v>169</v>
      </c>
      <c r="MII23" s="179" t="s">
        <v>169</v>
      </c>
      <c r="MIJ23" s="179" t="s">
        <v>169</v>
      </c>
      <c r="MIK23" s="179" t="s">
        <v>169</v>
      </c>
      <c r="MIL23" s="179" t="s">
        <v>169</v>
      </c>
      <c r="MIM23" s="179" t="s">
        <v>169</v>
      </c>
      <c r="MIN23" s="179" t="s">
        <v>169</v>
      </c>
      <c r="MIO23" s="179" t="s">
        <v>169</v>
      </c>
      <c r="MIP23" s="179" t="s">
        <v>169</v>
      </c>
      <c r="MIQ23" s="179" t="s">
        <v>169</v>
      </c>
      <c r="MIR23" s="179" t="s">
        <v>169</v>
      </c>
      <c r="MIS23" s="179" t="s">
        <v>169</v>
      </c>
      <c r="MIT23" s="179" t="s">
        <v>169</v>
      </c>
      <c r="MIU23" s="179" t="s">
        <v>169</v>
      </c>
      <c r="MIV23" s="179" t="s">
        <v>169</v>
      </c>
      <c r="MIW23" s="179" t="s">
        <v>169</v>
      </c>
      <c r="MIX23" s="179" t="s">
        <v>169</v>
      </c>
      <c r="MIY23" s="179" t="s">
        <v>169</v>
      </c>
      <c r="MIZ23" s="179" t="s">
        <v>169</v>
      </c>
      <c r="MJA23" s="179" t="s">
        <v>169</v>
      </c>
      <c r="MJB23" s="179" t="s">
        <v>169</v>
      </c>
      <c r="MJC23" s="179" t="s">
        <v>169</v>
      </c>
      <c r="MJD23" s="179" t="s">
        <v>169</v>
      </c>
      <c r="MJE23" s="179" t="s">
        <v>169</v>
      </c>
      <c r="MJF23" s="179" t="s">
        <v>169</v>
      </c>
      <c r="MJG23" s="179" t="s">
        <v>169</v>
      </c>
      <c r="MJH23" s="179" t="s">
        <v>169</v>
      </c>
      <c r="MJI23" s="179" t="s">
        <v>169</v>
      </c>
      <c r="MJJ23" s="179" t="s">
        <v>169</v>
      </c>
      <c r="MJK23" s="179" t="s">
        <v>169</v>
      </c>
      <c r="MJL23" s="179" t="s">
        <v>169</v>
      </c>
      <c r="MJM23" s="179" t="s">
        <v>169</v>
      </c>
      <c r="MJN23" s="179" t="s">
        <v>169</v>
      </c>
      <c r="MJO23" s="179" t="s">
        <v>169</v>
      </c>
      <c r="MJP23" s="179" t="s">
        <v>169</v>
      </c>
      <c r="MJQ23" s="179" t="s">
        <v>169</v>
      </c>
      <c r="MJR23" s="179" t="s">
        <v>169</v>
      </c>
      <c r="MJS23" s="179" t="s">
        <v>169</v>
      </c>
      <c r="MJT23" s="179" t="s">
        <v>169</v>
      </c>
      <c r="MJU23" s="179" t="s">
        <v>169</v>
      </c>
      <c r="MJV23" s="179" t="s">
        <v>169</v>
      </c>
      <c r="MJW23" s="179" t="s">
        <v>169</v>
      </c>
      <c r="MJX23" s="179" t="s">
        <v>169</v>
      </c>
      <c r="MJY23" s="179" t="s">
        <v>169</v>
      </c>
      <c r="MJZ23" s="179" t="s">
        <v>169</v>
      </c>
      <c r="MKA23" s="179" t="s">
        <v>169</v>
      </c>
      <c r="MKB23" s="179" t="s">
        <v>169</v>
      </c>
      <c r="MKC23" s="179" t="s">
        <v>169</v>
      </c>
      <c r="MKD23" s="179" t="s">
        <v>169</v>
      </c>
      <c r="MKE23" s="179" t="s">
        <v>169</v>
      </c>
      <c r="MKF23" s="179" t="s">
        <v>169</v>
      </c>
      <c r="MKG23" s="179" t="s">
        <v>169</v>
      </c>
      <c r="MKH23" s="179" t="s">
        <v>169</v>
      </c>
      <c r="MKI23" s="179" t="s">
        <v>169</v>
      </c>
      <c r="MKJ23" s="179" t="s">
        <v>169</v>
      </c>
      <c r="MKK23" s="179" t="s">
        <v>169</v>
      </c>
      <c r="MKL23" s="179" t="s">
        <v>169</v>
      </c>
      <c r="MKM23" s="179" t="s">
        <v>169</v>
      </c>
      <c r="MKN23" s="179" t="s">
        <v>169</v>
      </c>
      <c r="MKO23" s="179" t="s">
        <v>169</v>
      </c>
      <c r="MKP23" s="179" t="s">
        <v>169</v>
      </c>
      <c r="MKQ23" s="179" t="s">
        <v>169</v>
      </c>
      <c r="MKR23" s="179" t="s">
        <v>169</v>
      </c>
      <c r="MKS23" s="179" t="s">
        <v>169</v>
      </c>
      <c r="MKT23" s="179" t="s">
        <v>169</v>
      </c>
      <c r="MKU23" s="179" t="s">
        <v>169</v>
      </c>
      <c r="MKV23" s="179" t="s">
        <v>169</v>
      </c>
      <c r="MKW23" s="179" t="s">
        <v>169</v>
      </c>
      <c r="MKX23" s="179" t="s">
        <v>169</v>
      </c>
      <c r="MKY23" s="179" t="s">
        <v>169</v>
      </c>
      <c r="MKZ23" s="179" t="s">
        <v>169</v>
      </c>
      <c r="MLA23" s="179" t="s">
        <v>169</v>
      </c>
      <c r="MLB23" s="179" t="s">
        <v>169</v>
      </c>
      <c r="MLC23" s="179" t="s">
        <v>169</v>
      </c>
      <c r="MLD23" s="179" t="s">
        <v>169</v>
      </c>
      <c r="MLE23" s="179" t="s">
        <v>169</v>
      </c>
      <c r="MLF23" s="179" t="s">
        <v>169</v>
      </c>
      <c r="MLG23" s="179" t="s">
        <v>169</v>
      </c>
      <c r="MLH23" s="179" t="s">
        <v>169</v>
      </c>
      <c r="MLI23" s="179" t="s">
        <v>169</v>
      </c>
      <c r="MLJ23" s="179" t="s">
        <v>169</v>
      </c>
      <c r="MLK23" s="179" t="s">
        <v>169</v>
      </c>
      <c r="MLL23" s="179" t="s">
        <v>169</v>
      </c>
      <c r="MLM23" s="179" t="s">
        <v>169</v>
      </c>
      <c r="MLN23" s="179" t="s">
        <v>169</v>
      </c>
      <c r="MLO23" s="179" t="s">
        <v>169</v>
      </c>
      <c r="MLP23" s="179" t="s">
        <v>169</v>
      </c>
      <c r="MLQ23" s="179" t="s">
        <v>169</v>
      </c>
      <c r="MLR23" s="179" t="s">
        <v>169</v>
      </c>
      <c r="MLS23" s="179" t="s">
        <v>169</v>
      </c>
      <c r="MLT23" s="179" t="s">
        <v>169</v>
      </c>
      <c r="MLU23" s="179" t="s">
        <v>169</v>
      </c>
      <c r="MLV23" s="179" t="s">
        <v>169</v>
      </c>
      <c r="MLW23" s="179" t="s">
        <v>169</v>
      </c>
      <c r="MLX23" s="179" t="s">
        <v>169</v>
      </c>
      <c r="MLY23" s="179" t="s">
        <v>169</v>
      </c>
      <c r="MLZ23" s="179" t="s">
        <v>169</v>
      </c>
      <c r="MMA23" s="179" t="s">
        <v>169</v>
      </c>
      <c r="MMB23" s="179" t="s">
        <v>169</v>
      </c>
      <c r="MMC23" s="179" t="s">
        <v>169</v>
      </c>
      <c r="MMD23" s="179" t="s">
        <v>169</v>
      </c>
      <c r="MME23" s="179" t="s">
        <v>169</v>
      </c>
      <c r="MMF23" s="179" t="s">
        <v>169</v>
      </c>
      <c r="MMG23" s="179" t="s">
        <v>169</v>
      </c>
      <c r="MMH23" s="179" t="s">
        <v>169</v>
      </c>
      <c r="MMI23" s="179" t="s">
        <v>169</v>
      </c>
      <c r="MMJ23" s="179" t="s">
        <v>169</v>
      </c>
      <c r="MMK23" s="179" t="s">
        <v>169</v>
      </c>
      <c r="MML23" s="179" t="s">
        <v>169</v>
      </c>
      <c r="MMM23" s="179" t="s">
        <v>169</v>
      </c>
      <c r="MMN23" s="179" t="s">
        <v>169</v>
      </c>
      <c r="MMO23" s="179" t="s">
        <v>169</v>
      </c>
      <c r="MMP23" s="179" t="s">
        <v>169</v>
      </c>
      <c r="MMQ23" s="179" t="s">
        <v>169</v>
      </c>
      <c r="MMR23" s="179" t="s">
        <v>169</v>
      </c>
      <c r="MMS23" s="179" t="s">
        <v>169</v>
      </c>
      <c r="MMT23" s="179" t="s">
        <v>169</v>
      </c>
      <c r="MMU23" s="179" t="s">
        <v>169</v>
      </c>
      <c r="MMV23" s="179" t="s">
        <v>169</v>
      </c>
      <c r="MMW23" s="179" t="s">
        <v>169</v>
      </c>
      <c r="MMX23" s="179" t="s">
        <v>169</v>
      </c>
      <c r="MMY23" s="179" t="s">
        <v>169</v>
      </c>
      <c r="MMZ23" s="179" t="s">
        <v>169</v>
      </c>
      <c r="MNA23" s="179" t="s">
        <v>169</v>
      </c>
      <c r="MNB23" s="179" t="s">
        <v>169</v>
      </c>
      <c r="MNC23" s="179" t="s">
        <v>169</v>
      </c>
      <c r="MND23" s="179" t="s">
        <v>169</v>
      </c>
      <c r="MNE23" s="179" t="s">
        <v>169</v>
      </c>
      <c r="MNF23" s="179" t="s">
        <v>169</v>
      </c>
      <c r="MNG23" s="179" t="s">
        <v>169</v>
      </c>
      <c r="MNH23" s="179" t="s">
        <v>169</v>
      </c>
      <c r="MNI23" s="179" t="s">
        <v>169</v>
      </c>
      <c r="MNJ23" s="179" t="s">
        <v>169</v>
      </c>
      <c r="MNK23" s="179" t="s">
        <v>169</v>
      </c>
      <c r="MNL23" s="179" t="s">
        <v>169</v>
      </c>
      <c r="MNM23" s="179" t="s">
        <v>169</v>
      </c>
      <c r="MNN23" s="179" t="s">
        <v>169</v>
      </c>
      <c r="MNO23" s="179" t="s">
        <v>169</v>
      </c>
      <c r="MNP23" s="179" t="s">
        <v>169</v>
      </c>
      <c r="MNQ23" s="179" t="s">
        <v>169</v>
      </c>
      <c r="MNR23" s="179" t="s">
        <v>169</v>
      </c>
      <c r="MNS23" s="179" t="s">
        <v>169</v>
      </c>
      <c r="MNT23" s="179" t="s">
        <v>169</v>
      </c>
      <c r="MNU23" s="179" t="s">
        <v>169</v>
      </c>
      <c r="MNV23" s="179" t="s">
        <v>169</v>
      </c>
      <c r="MNW23" s="179" t="s">
        <v>169</v>
      </c>
      <c r="MNX23" s="179" t="s">
        <v>169</v>
      </c>
      <c r="MNY23" s="179" t="s">
        <v>169</v>
      </c>
      <c r="MNZ23" s="179" t="s">
        <v>169</v>
      </c>
      <c r="MOA23" s="179" t="s">
        <v>169</v>
      </c>
      <c r="MOB23" s="179" t="s">
        <v>169</v>
      </c>
      <c r="MOC23" s="179" t="s">
        <v>169</v>
      </c>
      <c r="MOD23" s="179" t="s">
        <v>169</v>
      </c>
      <c r="MOE23" s="179" t="s">
        <v>169</v>
      </c>
      <c r="MOF23" s="179" t="s">
        <v>169</v>
      </c>
      <c r="MOG23" s="179" t="s">
        <v>169</v>
      </c>
      <c r="MOH23" s="179" t="s">
        <v>169</v>
      </c>
      <c r="MOI23" s="179" t="s">
        <v>169</v>
      </c>
      <c r="MOJ23" s="179" t="s">
        <v>169</v>
      </c>
      <c r="MOK23" s="179" t="s">
        <v>169</v>
      </c>
      <c r="MOL23" s="179" t="s">
        <v>169</v>
      </c>
      <c r="MOM23" s="179" t="s">
        <v>169</v>
      </c>
      <c r="MON23" s="179" t="s">
        <v>169</v>
      </c>
      <c r="MOO23" s="179" t="s">
        <v>169</v>
      </c>
      <c r="MOP23" s="179" t="s">
        <v>169</v>
      </c>
      <c r="MOQ23" s="179" t="s">
        <v>169</v>
      </c>
      <c r="MOR23" s="179" t="s">
        <v>169</v>
      </c>
      <c r="MOS23" s="179" t="s">
        <v>169</v>
      </c>
      <c r="MOT23" s="179" t="s">
        <v>169</v>
      </c>
      <c r="MOU23" s="179" t="s">
        <v>169</v>
      </c>
      <c r="MOV23" s="179" t="s">
        <v>169</v>
      </c>
      <c r="MOW23" s="179" t="s">
        <v>169</v>
      </c>
      <c r="MOX23" s="179" t="s">
        <v>169</v>
      </c>
      <c r="MOY23" s="179" t="s">
        <v>169</v>
      </c>
      <c r="MOZ23" s="179" t="s">
        <v>169</v>
      </c>
      <c r="MPA23" s="179" t="s">
        <v>169</v>
      </c>
      <c r="MPB23" s="179" t="s">
        <v>169</v>
      </c>
      <c r="MPC23" s="179" t="s">
        <v>169</v>
      </c>
      <c r="MPD23" s="179" t="s">
        <v>169</v>
      </c>
      <c r="MPE23" s="179" t="s">
        <v>169</v>
      </c>
      <c r="MPF23" s="179" t="s">
        <v>169</v>
      </c>
      <c r="MPG23" s="179" t="s">
        <v>169</v>
      </c>
      <c r="MPH23" s="179" t="s">
        <v>169</v>
      </c>
      <c r="MPI23" s="179" t="s">
        <v>169</v>
      </c>
      <c r="MPJ23" s="179" t="s">
        <v>169</v>
      </c>
      <c r="MPK23" s="179" t="s">
        <v>169</v>
      </c>
      <c r="MPL23" s="179" t="s">
        <v>169</v>
      </c>
      <c r="MPM23" s="179" t="s">
        <v>169</v>
      </c>
      <c r="MPN23" s="179" t="s">
        <v>169</v>
      </c>
      <c r="MPO23" s="179" t="s">
        <v>169</v>
      </c>
      <c r="MPP23" s="179" t="s">
        <v>169</v>
      </c>
      <c r="MPQ23" s="179" t="s">
        <v>169</v>
      </c>
      <c r="MPR23" s="179" t="s">
        <v>169</v>
      </c>
      <c r="MPS23" s="179" t="s">
        <v>169</v>
      </c>
      <c r="MPT23" s="179" t="s">
        <v>169</v>
      </c>
      <c r="MPU23" s="179" t="s">
        <v>169</v>
      </c>
      <c r="MPV23" s="179" t="s">
        <v>169</v>
      </c>
      <c r="MPW23" s="179" t="s">
        <v>169</v>
      </c>
      <c r="MPX23" s="179" t="s">
        <v>169</v>
      </c>
      <c r="MPY23" s="179" t="s">
        <v>169</v>
      </c>
      <c r="MPZ23" s="179" t="s">
        <v>169</v>
      </c>
      <c r="MQA23" s="179" t="s">
        <v>169</v>
      </c>
      <c r="MQB23" s="179" t="s">
        <v>169</v>
      </c>
      <c r="MQC23" s="179" t="s">
        <v>169</v>
      </c>
      <c r="MQD23" s="179" t="s">
        <v>169</v>
      </c>
      <c r="MQE23" s="179" t="s">
        <v>169</v>
      </c>
      <c r="MQF23" s="179" t="s">
        <v>169</v>
      </c>
      <c r="MQG23" s="179" t="s">
        <v>169</v>
      </c>
      <c r="MQH23" s="179" t="s">
        <v>169</v>
      </c>
      <c r="MQI23" s="179" t="s">
        <v>169</v>
      </c>
      <c r="MQJ23" s="179" t="s">
        <v>169</v>
      </c>
      <c r="MQK23" s="179" t="s">
        <v>169</v>
      </c>
      <c r="MQL23" s="179" t="s">
        <v>169</v>
      </c>
      <c r="MQM23" s="179" t="s">
        <v>169</v>
      </c>
      <c r="MQN23" s="179" t="s">
        <v>169</v>
      </c>
      <c r="MQO23" s="179" t="s">
        <v>169</v>
      </c>
      <c r="MQP23" s="179" t="s">
        <v>169</v>
      </c>
      <c r="MQQ23" s="179" t="s">
        <v>169</v>
      </c>
      <c r="MQR23" s="179" t="s">
        <v>169</v>
      </c>
      <c r="MQS23" s="179" t="s">
        <v>169</v>
      </c>
      <c r="MQT23" s="179" t="s">
        <v>169</v>
      </c>
      <c r="MQU23" s="179" t="s">
        <v>169</v>
      </c>
      <c r="MQV23" s="179" t="s">
        <v>169</v>
      </c>
      <c r="MQW23" s="179" t="s">
        <v>169</v>
      </c>
      <c r="MQX23" s="179" t="s">
        <v>169</v>
      </c>
      <c r="MQY23" s="179" t="s">
        <v>169</v>
      </c>
      <c r="MQZ23" s="179" t="s">
        <v>169</v>
      </c>
      <c r="MRA23" s="179" t="s">
        <v>169</v>
      </c>
      <c r="MRB23" s="179" t="s">
        <v>169</v>
      </c>
      <c r="MRC23" s="179" t="s">
        <v>169</v>
      </c>
      <c r="MRD23" s="179" t="s">
        <v>169</v>
      </c>
      <c r="MRE23" s="179" t="s">
        <v>169</v>
      </c>
      <c r="MRF23" s="179" t="s">
        <v>169</v>
      </c>
      <c r="MRG23" s="179" t="s">
        <v>169</v>
      </c>
      <c r="MRH23" s="179" t="s">
        <v>169</v>
      </c>
      <c r="MRI23" s="179" t="s">
        <v>169</v>
      </c>
      <c r="MRJ23" s="179" t="s">
        <v>169</v>
      </c>
      <c r="MRK23" s="179" t="s">
        <v>169</v>
      </c>
      <c r="MRL23" s="179" t="s">
        <v>169</v>
      </c>
      <c r="MRM23" s="179" t="s">
        <v>169</v>
      </c>
      <c r="MRN23" s="179" t="s">
        <v>169</v>
      </c>
      <c r="MRO23" s="179" t="s">
        <v>169</v>
      </c>
      <c r="MRP23" s="179" t="s">
        <v>169</v>
      </c>
      <c r="MRQ23" s="179" t="s">
        <v>169</v>
      </c>
      <c r="MRR23" s="179" t="s">
        <v>169</v>
      </c>
      <c r="MRS23" s="179" t="s">
        <v>169</v>
      </c>
      <c r="MRT23" s="179" t="s">
        <v>169</v>
      </c>
      <c r="MRU23" s="179" t="s">
        <v>169</v>
      </c>
      <c r="MRV23" s="179" t="s">
        <v>169</v>
      </c>
      <c r="MRW23" s="179" t="s">
        <v>169</v>
      </c>
      <c r="MRX23" s="179" t="s">
        <v>169</v>
      </c>
      <c r="MRY23" s="179" t="s">
        <v>169</v>
      </c>
      <c r="MRZ23" s="179" t="s">
        <v>169</v>
      </c>
      <c r="MSA23" s="179" t="s">
        <v>169</v>
      </c>
      <c r="MSB23" s="179" t="s">
        <v>169</v>
      </c>
      <c r="MSC23" s="179" t="s">
        <v>169</v>
      </c>
      <c r="MSD23" s="179" t="s">
        <v>169</v>
      </c>
      <c r="MSE23" s="179" t="s">
        <v>169</v>
      </c>
      <c r="MSF23" s="179" t="s">
        <v>169</v>
      </c>
      <c r="MSG23" s="179" t="s">
        <v>169</v>
      </c>
      <c r="MSH23" s="179" t="s">
        <v>169</v>
      </c>
      <c r="MSI23" s="179" t="s">
        <v>169</v>
      </c>
      <c r="MSJ23" s="179" t="s">
        <v>169</v>
      </c>
      <c r="MSK23" s="179" t="s">
        <v>169</v>
      </c>
      <c r="MSL23" s="179" t="s">
        <v>169</v>
      </c>
      <c r="MSM23" s="179" t="s">
        <v>169</v>
      </c>
      <c r="MSN23" s="179" t="s">
        <v>169</v>
      </c>
      <c r="MSO23" s="179" t="s">
        <v>169</v>
      </c>
      <c r="MSP23" s="179" t="s">
        <v>169</v>
      </c>
      <c r="MSQ23" s="179" t="s">
        <v>169</v>
      </c>
      <c r="MSR23" s="179" t="s">
        <v>169</v>
      </c>
      <c r="MSS23" s="179" t="s">
        <v>169</v>
      </c>
      <c r="MST23" s="179" t="s">
        <v>169</v>
      </c>
      <c r="MSU23" s="179" t="s">
        <v>169</v>
      </c>
      <c r="MSV23" s="179" t="s">
        <v>169</v>
      </c>
      <c r="MSW23" s="179" t="s">
        <v>169</v>
      </c>
      <c r="MSX23" s="179" t="s">
        <v>169</v>
      </c>
      <c r="MSY23" s="179" t="s">
        <v>169</v>
      </c>
      <c r="MSZ23" s="179" t="s">
        <v>169</v>
      </c>
      <c r="MTA23" s="179" t="s">
        <v>169</v>
      </c>
      <c r="MTB23" s="179" t="s">
        <v>169</v>
      </c>
      <c r="MTC23" s="179" t="s">
        <v>169</v>
      </c>
      <c r="MTD23" s="179" t="s">
        <v>169</v>
      </c>
      <c r="MTE23" s="179" t="s">
        <v>169</v>
      </c>
      <c r="MTF23" s="179" t="s">
        <v>169</v>
      </c>
      <c r="MTG23" s="179" t="s">
        <v>169</v>
      </c>
      <c r="MTH23" s="179" t="s">
        <v>169</v>
      </c>
      <c r="MTI23" s="179" t="s">
        <v>169</v>
      </c>
      <c r="MTJ23" s="179" t="s">
        <v>169</v>
      </c>
      <c r="MTK23" s="179" t="s">
        <v>169</v>
      </c>
      <c r="MTL23" s="179" t="s">
        <v>169</v>
      </c>
      <c r="MTM23" s="179" t="s">
        <v>169</v>
      </c>
      <c r="MTN23" s="179" t="s">
        <v>169</v>
      </c>
      <c r="MTO23" s="179" t="s">
        <v>169</v>
      </c>
      <c r="MTP23" s="179" t="s">
        <v>169</v>
      </c>
      <c r="MTQ23" s="179" t="s">
        <v>169</v>
      </c>
      <c r="MTR23" s="179" t="s">
        <v>169</v>
      </c>
      <c r="MTS23" s="179" t="s">
        <v>169</v>
      </c>
      <c r="MTT23" s="179" t="s">
        <v>169</v>
      </c>
      <c r="MTU23" s="179" t="s">
        <v>169</v>
      </c>
      <c r="MTV23" s="179" t="s">
        <v>169</v>
      </c>
      <c r="MTW23" s="179" t="s">
        <v>169</v>
      </c>
      <c r="MTX23" s="179" t="s">
        <v>169</v>
      </c>
      <c r="MTY23" s="179" t="s">
        <v>169</v>
      </c>
      <c r="MTZ23" s="179" t="s">
        <v>169</v>
      </c>
      <c r="MUA23" s="179" t="s">
        <v>169</v>
      </c>
      <c r="MUB23" s="179" t="s">
        <v>169</v>
      </c>
      <c r="MUC23" s="179" t="s">
        <v>169</v>
      </c>
      <c r="MUD23" s="179" t="s">
        <v>169</v>
      </c>
      <c r="MUE23" s="179" t="s">
        <v>169</v>
      </c>
      <c r="MUF23" s="179" t="s">
        <v>169</v>
      </c>
      <c r="MUG23" s="179" t="s">
        <v>169</v>
      </c>
      <c r="MUH23" s="179" t="s">
        <v>169</v>
      </c>
      <c r="MUI23" s="179" t="s">
        <v>169</v>
      </c>
      <c r="MUJ23" s="179" t="s">
        <v>169</v>
      </c>
      <c r="MUK23" s="179" t="s">
        <v>169</v>
      </c>
      <c r="MUL23" s="179" t="s">
        <v>169</v>
      </c>
      <c r="MUM23" s="179" t="s">
        <v>169</v>
      </c>
      <c r="MUN23" s="179" t="s">
        <v>169</v>
      </c>
      <c r="MUO23" s="179" t="s">
        <v>169</v>
      </c>
      <c r="MUP23" s="179" t="s">
        <v>169</v>
      </c>
      <c r="MUQ23" s="179" t="s">
        <v>169</v>
      </c>
      <c r="MUR23" s="179" t="s">
        <v>169</v>
      </c>
      <c r="MUS23" s="179" t="s">
        <v>169</v>
      </c>
      <c r="MUT23" s="179" t="s">
        <v>169</v>
      </c>
      <c r="MUU23" s="179" t="s">
        <v>169</v>
      </c>
      <c r="MUV23" s="179" t="s">
        <v>169</v>
      </c>
      <c r="MUW23" s="179" t="s">
        <v>169</v>
      </c>
      <c r="MUX23" s="179" t="s">
        <v>169</v>
      </c>
      <c r="MUY23" s="179" t="s">
        <v>169</v>
      </c>
      <c r="MUZ23" s="179" t="s">
        <v>169</v>
      </c>
      <c r="MVA23" s="179" t="s">
        <v>169</v>
      </c>
      <c r="MVB23" s="179" t="s">
        <v>169</v>
      </c>
      <c r="MVC23" s="179" t="s">
        <v>169</v>
      </c>
      <c r="MVD23" s="179" t="s">
        <v>169</v>
      </c>
      <c r="MVE23" s="179" t="s">
        <v>169</v>
      </c>
      <c r="MVF23" s="179" t="s">
        <v>169</v>
      </c>
      <c r="MVG23" s="179" t="s">
        <v>169</v>
      </c>
      <c r="MVH23" s="179" t="s">
        <v>169</v>
      </c>
      <c r="MVI23" s="179" t="s">
        <v>169</v>
      </c>
      <c r="MVJ23" s="179" t="s">
        <v>169</v>
      </c>
      <c r="MVK23" s="179" t="s">
        <v>169</v>
      </c>
      <c r="MVL23" s="179" t="s">
        <v>169</v>
      </c>
      <c r="MVM23" s="179" t="s">
        <v>169</v>
      </c>
      <c r="MVN23" s="179" t="s">
        <v>169</v>
      </c>
      <c r="MVO23" s="179" t="s">
        <v>169</v>
      </c>
      <c r="MVP23" s="179" t="s">
        <v>169</v>
      </c>
      <c r="MVQ23" s="179" t="s">
        <v>169</v>
      </c>
      <c r="MVR23" s="179" t="s">
        <v>169</v>
      </c>
      <c r="MVS23" s="179" t="s">
        <v>169</v>
      </c>
      <c r="MVT23" s="179" t="s">
        <v>169</v>
      </c>
      <c r="MVU23" s="179" t="s">
        <v>169</v>
      </c>
      <c r="MVV23" s="179" t="s">
        <v>169</v>
      </c>
      <c r="MVW23" s="179" t="s">
        <v>169</v>
      </c>
      <c r="MVX23" s="179" t="s">
        <v>169</v>
      </c>
      <c r="MVY23" s="179" t="s">
        <v>169</v>
      </c>
      <c r="MVZ23" s="179" t="s">
        <v>169</v>
      </c>
      <c r="MWA23" s="179" t="s">
        <v>169</v>
      </c>
      <c r="MWB23" s="179" t="s">
        <v>169</v>
      </c>
      <c r="MWC23" s="179" t="s">
        <v>169</v>
      </c>
      <c r="MWD23" s="179" t="s">
        <v>169</v>
      </c>
      <c r="MWE23" s="179" t="s">
        <v>169</v>
      </c>
      <c r="MWF23" s="179" t="s">
        <v>169</v>
      </c>
      <c r="MWG23" s="179" t="s">
        <v>169</v>
      </c>
      <c r="MWH23" s="179" t="s">
        <v>169</v>
      </c>
      <c r="MWI23" s="179" t="s">
        <v>169</v>
      </c>
      <c r="MWJ23" s="179" t="s">
        <v>169</v>
      </c>
      <c r="MWK23" s="179" t="s">
        <v>169</v>
      </c>
      <c r="MWL23" s="179" t="s">
        <v>169</v>
      </c>
      <c r="MWM23" s="179" t="s">
        <v>169</v>
      </c>
      <c r="MWN23" s="179" t="s">
        <v>169</v>
      </c>
      <c r="MWO23" s="179" t="s">
        <v>169</v>
      </c>
      <c r="MWP23" s="179" t="s">
        <v>169</v>
      </c>
      <c r="MWQ23" s="179" t="s">
        <v>169</v>
      </c>
      <c r="MWR23" s="179" t="s">
        <v>169</v>
      </c>
      <c r="MWS23" s="179" t="s">
        <v>169</v>
      </c>
      <c r="MWT23" s="179" t="s">
        <v>169</v>
      </c>
      <c r="MWU23" s="179" t="s">
        <v>169</v>
      </c>
      <c r="MWV23" s="179" t="s">
        <v>169</v>
      </c>
      <c r="MWW23" s="179" t="s">
        <v>169</v>
      </c>
      <c r="MWX23" s="179" t="s">
        <v>169</v>
      </c>
      <c r="MWY23" s="179" t="s">
        <v>169</v>
      </c>
      <c r="MWZ23" s="179" t="s">
        <v>169</v>
      </c>
      <c r="MXA23" s="179" t="s">
        <v>169</v>
      </c>
      <c r="MXB23" s="179" t="s">
        <v>169</v>
      </c>
      <c r="MXC23" s="179" t="s">
        <v>169</v>
      </c>
      <c r="MXD23" s="179" t="s">
        <v>169</v>
      </c>
      <c r="MXE23" s="179" t="s">
        <v>169</v>
      </c>
      <c r="MXF23" s="179" t="s">
        <v>169</v>
      </c>
      <c r="MXG23" s="179" t="s">
        <v>169</v>
      </c>
      <c r="MXH23" s="179" t="s">
        <v>169</v>
      </c>
      <c r="MXI23" s="179" t="s">
        <v>169</v>
      </c>
      <c r="MXJ23" s="179" t="s">
        <v>169</v>
      </c>
      <c r="MXK23" s="179" t="s">
        <v>169</v>
      </c>
      <c r="MXL23" s="179" t="s">
        <v>169</v>
      </c>
      <c r="MXM23" s="179" t="s">
        <v>169</v>
      </c>
      <c r="MXN23" s="179" t="s">
        <v>169</v>
      </c>
      <c r="MXO23" s="179" t="s">
        <v>169</v>
      </c>
      <c r="MXP23" s="179" t="s">
        <v>169</v>
      </c>
      <c r="MXQ23" s="179" t="s">
        <v>169</v>
      </c>
      <c r="MXR23" s="179" t="s">
        <v>169</v>
      </c>
      <c r="MXS23" s="179" t="s">
        <v>169</v>
      </c>
      <c r="MXT23" s="179" t="s">
        <v>169</v>
      </c>
      <c r="MXU23" s="179" t="s">
        <v>169</v>
      </c>
      <c r="MXV23" s="179" t="s">
        <v>169</v>
      </c>
      <c r="MXW23" s="179" t="s">
        <v>169</v>
      </c>
      <c r="MXX23" s="179" t="s">
        <v>169</v>
      </c>
      <c r="MXY23" s="179" t="s">
        <v>169</v>
      </c>
      <c r="MXZ23" s="179" t="s">
        <v>169</v>
      </c>
      <c r="MYA23" s="179" t="s">
        <v>169</v>
      </c>
      <c r="MYB23" s="179" t="s">
        <v>169</v>
      </c>
      <c r="MYC23" s="179" t="s">
        <v>169</v>
      </c>
      <c r="MYD23" s="179" t="s">
        <v>169</v>
      </c>
      <c r="MYE23" s="179" t="s">
        <v>169</v>
      </c>
      <c r="MYF23" s="179" t="s">
        <v>169</v>
      </c>
      <c r="MYG23" s="179" t="s">
        <v>169</v>
      </c>
      <c r="MYH23" s="179" t="s">
        <v>169</v>
      </c>
      <c r="MYI23" s="179" t="s">
        <v>169</v>
      </c>
      <c r="MYJ23" s="179" t="s">
        <v>169</v>
      </c>
      <c r="MYK23" s="179" t="s">
        <v>169</v>
      </c>
      <c r="MYL23" s="179" t="s">
        <v>169</v>
      </c>
      <c r="MYM23" s="179" t="s">
        <v>169</v>
      </c>
      <c r="MYN23" s="179" t="s">
        <v>169</v>
      </c>
      <c r="MYO23" s="179" t="s">
        <v>169</v>
      </c>
      <c r="MYP23" s="179" t="s">
        <v>169</v>
      </c>
      <c r="MYQ23" s="179" t="s">
        <v>169</v>
      </c>
      <c r="MYR23" s="179" t="s">
        <v>169</v>
      </c>
      <c r="MYS23" s="179" t="s">
        <v>169</v>
      </c>
      <c r="MYT23" s="179" t="s">
        <v>169</v>
      </c>
      <c r="MYU23" s="179" t="s">
        <v>169</v>
      </c>
      <c r="MYV23" s="179" t="s">
        <v>169</v>
      </c>
      <c r="MYW23" s="179" t="s">
        <v>169</v>
      </c>
      <c r="MYX23" s="179" t="s">
        <v>169</v>
      </c>
      <c r="MYY23" s="179" t="s">
        <v>169</v>
      </c>
      <c r="MYZ23" s="179" t="s">
        <v>169</v>
      </c>
      <c r="MZA23" s="179" t="s">
        <v>169</v>
      </c>
      <c r="MZB23" s="179" t="s">
        <v>169</v>
      </c>
      <c r="MZC23" s="179" t="s">
        <v>169</v>
      </c>
      <c r="MZD23" s="179" t="s">
        <v>169</v>
      </c>
      <c r="MZE23" s="179" t="s">
        <v>169</v>
      </c>
      <c r="MZF23" s="179" t="s">
        <v>169</v>
      </c>
      <c r="MZG23" s="179" t="s">
        <v>169</v>
      </c>
      <c r="MZH23" s="179" t="s">
        <v>169</v>
      </c>
      <c r="MZI23" s="179" t="s">
        <v>169</v>
      </c>
      <c r="MZJ23" s="179" t="s">
        <v>169</v>
      </c>
      <c r="MZK23" s="179" t="s">
        <v>169</v>
      </c>
      <c r="MZL23" s="179" t="s">
        <v>169</v>
      </c>
      <c r="MZM23" s="179" t="s">
        <v>169</v>
      </c>
      <c r="MZN23" s="179" t="s">
        <v>169</v>
      </c>
      <c r="MZO23" s="179" t="s">
        <v>169</v>
      </c>
      <c r="MZP23" s="179" t="s">
        <v>169</v>
      </c>
      <c r="MZQ23" s="179" t="s">
        <v>169</v>
      </c>
      <c r="MZR23" s="179" t="s">
        <v>169</v>
      </c>
      <c r="MZS23" s="179" t="s">
        <v>169</v>
      </c>
      <c r="MZT23" s="179" t="s">
        <v>169</v>
      </c>
      <c r="MZU23" s="179" t="s">
        <v>169</v>
      </c>
      <c r="MZV23" s="179" t="s">
        <v>169</v>
      </c>
      <c r="MZW23" s="179" t="s">
        <v>169</v>
      </c>
      <c r="MZX23" s="179" t="s">
        <v>169</v>
      </c>
      <c r="MZY23" s="179" t="s">
        <v>169</v>
      </c>
      <c r="MZZ23" s="179" t="s">
        <v>169</v>
      </c>
      <c r="NAA23" s="179" t="s">
        <v>169</v>
      </c>
      <c r="NAB23" s="179" t="s">
        <v>169</v>
      </c>
      <c r="NAC23" s="179" t="s">
        <v>169</v>
      </c>
      <c r="NAD23" s="179" t="s">
        <v>169</v>
      </c>
      <c r="NAE23" s="179" t="s">
        <v>169</v>
      </c>
      <c r="NAF23" s="179" t="s">
        <v>169</v>
      </c>
      <c r="NAG23" s="179" t="s">
        <v>169</v>
      </c>
      <c r="NAH23" s="179" t="s">
        <v>169</v>
      </c>
      <c r="NAI23" s="179" t="s">
        <v>169</v>
      </c>
      <c r="NAJ23" s="179" t="s">
        <v>169</v>
      </c>
      <c r="NAK23" s="179" t="s">
        <v>169</v>
      </c>
      <c r="NAL23" s="179" t="s">
        <v>169</v>
      </c>
      <c r="NAM23" s="179" t="s">
        <v>169</v>
      </c>
      <c r="NAN23" s="179" t="s">
        <v>169</v>
      </c>
      <c r="NAO23" s="179" t="s">
        <v>169</v>
      </c>
      <c r="NAP23" s="179" t="s">
        <v>169</v>
      </c>
      <c r="NAQ23" s="179" t="s">
        <v>169</v>
      </c>
      <c r="NAR23" s="179" t="s">
        <v>169</v>
      </c>
      <c r="NAS23" s="179" t="s">
        <v>169</v>
      </c>
      <c r="NAT23" s="179" t="s">
        <v>169</v>
      </c>
      <c r="NAU23" s="179" t="s">
        <v>169</v>
      </c>
      <c r="NAV23" s="179" t="s">
        <v>169</v>
      </c>
      <c r="NAW23" s="179" t="s">
        <v>169</v>
      </c>
      <c r="NAX23" s="179" t="s">
        <v>169</v>
      </c>
      <c r="NAY23" s="179" t="s">
        <v>169</v>
      </c>
      <c r="NAZ23" s="179" t="s">
        <v>169</v>
      </c>
      <c r="NBA23" s="179" t="s">
        <v>169</v>
      </c>
      <c r="NBB23" s="179" t="s">
        <v>169</v>
      </c>
      <c r="NBC23" s="179" t="s">
        <v>169</v>
      </c>
      <c r="NBD23" s="179" t="s">
        <v>169</v>
      </c>
      <c r="NBE23" s="179" t="s">
        <v>169</v>
      </c>
      <c r="NBF23" s="179" t="s">
        <v>169</v>
      </c>
      <c r="NBG23" s="179" t="s">
        <v>169</v>
      </c>
      <c r="NBH23" s="179" t="s">
        <v>169</v>
      </c>
      <c r="NBI23" s="179" t="s">
        <v>169</v>
      </c>
      <c r="NBJ23" s="179" t="s">
        <v>169</v>
      </c>
      <c r="NBK23" s="179" t="s">
        <v>169</v>
      </c>
      <c r="NBL23" s="179" t="s">
        <v>169</v>
      </c>
      <c r="NBM23" s="179" t="s">
        <v>169</v>
      </c>
      <c r="NBN23" s="179" t="s">
        <v>169</v>
      </c>
      <c r="NBO23" s="179" t="s">
        <v>169</v>
      </c>
      <c r="NBP23" s="179" t="s">
        <v>169</v>
      </c>
      <c r="NBQ23" s="179" t="s">
        <v>169</v>
      </c>
      <c r="NBR23" s="179" t="s">
        <v>169</v>
      </c>
      <c r="NBS23" s="179" t="s">
        <v>169</v>
      </c>
      <c r="NBT23" s="179" t="s">
        <v>169</v>
      </c>
      <c r="NBU23" s="179" t="s">
        <v>169</v>
      </c>
      <c r="NBV23" s="179" t="s">
        <v>169</v>
      </c>
      <c r="NBW23" s="179" t="s">
        <v>169</v>
      </c>
      <c r="NBX23" s="179" t="s">
        <v>169</v>
      </c>
      <c r="NBY23" s="179" t="s">
        <v>169</v>
      </c>
      <c r="NBZ23" s="179" t="s">
        <v>169</v>
      </c>
      <c r="NCA23" s="179" t="s">
        <v>169</v>
      </c>
      <c r="NCB23" s="179" t="s">
        <v>169</v>
      </c>
      <c r="NCC23" s="179" t="s">
        <v>169</v>
      </c>
      <c r="NCD23" s="179" t="s">
        <v>169</v>
      </c>
      <c r="NCE23" s="179" t="s">
        <v>169</v>
      </c>
      <c r="NCF23" s="179" t="s">
        <v>169</v>
      </c>
      <c r="NCG23" s="179" t="s">
        <v>169</v>
      </c>
      <c r="NCH23" s="179" t="s">
        <v>169</v>
      </c>
      <c r="NCI23" s="179" t="s">
        <v>169</v>
      </c>
      <c r="NCJ23" s="179" t="s">
        <v>169</v>
      </c>
      <c r="NCK23" s="179" t="s">
        <v>169</v>
      </c>
      <c r="NCL23" s="179" t="s">
        <v>169</v>
      </c>
      <c r="NCM23" s="179" t="s">
        <v>169</v>
      </c>
      <c r="NCN23" s="179" t="s">
        <v>169</v>
      </c>
      <c r="NCO23" s="179" t="s">
        <v>169</v>
      </c>
      <c r="NCP23" s="179" t="s">
        <v>169</v>
      </c>
      <c r="NCQ23" s="179" t="s">
        <v>169</v>
      </c>
      <c r="NCR23" s="179" t="s">
        <v>169</v>
      </c>
      <c r="NCS23" s="179" t="s">
        <v>169</v>
      </c>
      <c r="NCT23" s="179" t="s">
        <v>169</v>
      </c>
      <c r="NCU23" s="179" t="s">
        <v>169</v>
      </c>
      <c r="NCV23" s="179" t="s">
        <v>169</v>
      </c>
      <c r="NCW23" s="179" t="s">
        <v>169</v>
      </c>
      <c r="NCX23" s="179" t="s">
        <v>169</v>
      </c>
      <c r="NCY23" s="179" t="s">
        <v>169</v>
      </c>
      <c r="NCZ23" s="179" t="s">
        <v>169</v>
      </c>
      <c r="NDA23" s="179" t="s">
        <v>169</v>
      </c>
      <c r="NDB23" s="179" t="s">
        <v>169</v>
      </c>
      <c r="NDC23" s="179" t="s">
        <v>169</v>
      </c>
      <c r="NDD23" s="179" t="s">
        <v>169</v>
      </c>
      <c r="NDE23" s="179" t="s">
        <v>169</v>
      </c>
      <c r="NDF23" s="179" t="s">
        <v>169</v>
      </c>
      <c r="NDG23" s="179" t="s">
        <v>169</v>
      </c>
      <c r="NDH23" s="179" t="s">
        <v>169</v>
      </c>
      <c r="NDI23" s="179" t="s">
        <v>169</v>
      </c>
      <c r="NDJ23" s="179" t="s">
        <v>169</v>
      </c>
      <c r="NDK23" s="179" t="s">
        <v>169</v>
      </c>
      <c r="NDL23" s="179" t="s">
        <v>169</v>
      </c>
      <c r="NDM23" s="179" t="s">
        <v>169</v>
      </c>
      <c r="NDN23" s="179" t="s">
        <v>169</v>
      </c>
      <c r="NDO23" s="179" t="s">
        <v>169</v>
      </c>
      <c r="NDP23" s="179" t="s">
        <v>169</v>
      </c>
      <c r="NDQ23" s="179" t="s">
        <v>169</v>
      </c>
      <c r="NDR23" s="179" t="s">
        <v>169</v>
      </c>
      <c r="NDS23" s="179" t="s">
        <v>169</v>
      </c>
      <c r="NDT23" s="179" t="s">
        <v>169</v>
      </c>
      <c r="NDU23" s="179" t="s">
        <v>169</v>
      </c>
      <c r="NDV23" s="179" t="s">
        <v>169</v>
      </c>
      <c r="NDW23" s="179" t="s">
        <v>169</v>
      </c>
      <c r="NDX23" s="179" t="s">
        <v>169</v>
      </c>
      <c r="NDY23" s="179" t="s">
        <v>169</v>
      </c>
      <c r="NDZ23" s="179" t="s">
        <v>169</v>
      </c>
      <c r="NEA23" s="179" t="s">
        <v>169</v>
      </c>
      <c r="NEB23" s="179" t="s">
        <v>169</v>
      </c>
      <c r="NEC23" s="179" t="s">
        <v>169</v>
      </c>
      <c r="NED23" s="179" t="s">
        <v>169</v>
      </c>
      <c r="NEE23" s="179" t="s">
        <v>169</v>
      </c>
      <c r="NEF23" s="179" t="s">
        <v>169</v>
      </c>
      <c r="NEG23" s="179" t="s">
        <v>169</v>
      </c>
      <c r="NEH23" s="179" t="s">
        <v>169</v>
      </c>
      <c r="NEI23" s="179" t="s">
        <v>169</v>
      </c>
      <c r="NEJ23" s="179" t="s">
        <v>169</v>
      </c>
      <c r="NEK23" s="179" t="s">
        <v>169</v>
      </c>
      <c r="NEL23" s="179" t="s">
        <v>169</v>
      </c>
      <c r="NEM23" s="179" t="s">
        <v>169</v>
      </c>
      <c r="NEN23" s="179" t="s">
        <v>169</v>
      </c>
      <c r="NEO23" s="179" t="s">
        <v>169</v>
      </c>
      <c r="NEP23" s="179" t="s">
        <v>169</v>
      </c>
      <c r="NEQ23" s="179" t="s">
        <v>169</v>
      </c>
      <c r="NER23" s="179" t="s">
        <v>169</v>
      </c>
      <c r="NES23" s="179" t="s">
        <v>169</v>
      </c>
      <c r="NET23" s="179" t="s">
        <v>169</v>
      </c>
      <c r="NEU23" s="179" t="s">
        <v>169</v>
      </c>
      <c r="NEV23" s="179" t="s">
        <v>169</v>
      </c>
      <c r="NEW23" s="179" t="s">
        <v>169</v>
      </c>
      <c r="NEX23" s="179" t="s">
        <v>169</v>
      </c>
      <c r="NEY23" s="179" t="s">
        <v>169</v>
      </c>
      <c r="NEZ23" s="179" t="s">
        <v>169</v>
      </c>
      <c r="NFA23" s="179" t="s">
        <v>169</v>
      </c>
      <c r="NFB23" s="179" t="s">
        <v>169</v>
      </c>
      <c r="NFC23" s="179" t="s">
        <v>169</v>
      </c>
      <c r="NFD23" s="179" t="s">
        <v>169</v>
      </c>
      <c r="NFE23" s="179" t="s">
        <v>169</v>
      </c>
      <c r="NFF23" s="179" t="s">
        <v>169</v>
      </c>
      <c r="NFG23" s="179" t="s">
        <v>169</v>
      </c>
      <c r="NFH23" s="179" t="s">
        <v>169</v>
      </c>
      <c r="NFI23" s="179" t="s">
        <v>169</v>
      </c>
      <c r="NFJ23" s="179" t="s">
        <v>169</v>
      </c>
      <c r="NFK23" s="179" t="s">
        <v>169</v>
      </c>
      <c r="NFL23" s="179" t="s">
        <v>169</v>
      </c>
      <c r="NFM23" s="179" t="s">
        <v>169</v>
      </c>
      <c r="NFN23" s="179" t="s">
        <v>169</v>
      </c>
      <c r="NFO23" s="179" t="s">
        <v>169</v>
      </c>
      <c r="NFP23" s="179" t="s">
        <v>169</v>
      </c>
      <c r="NFQ23" s="179" t="s">
        <v>169</v>
      </c>
      <c r="NFR23" s="179" t="s">
        <v>169</v>
      </c>
      <c r="NFS23" s="179" t="s">
        <v>169</v>
      </c>
      <c r="NFT23" s="179" t="s">
        <v>169</v>
      </c>
      <c r="NFU23" s="179" t="s">
        <v>169</v>
      </c>
      <c r="NFV23" s="179" t="s">
        <v>169</v>
      </c>
      <c r="NFW23" s="179" t="s">
        <v>169</v>
      </c>
      <c r="NFX23" s="179" t="s">
        <v>169</v>
      </c>
      <c r="NFY23" s="179" t="s">
        <v>169</v>
      </c>
      <c r="NFZ23" s="179" t="s">
        <v>169</v>
      </c>
      <c r="NGA23" s="179" t="s">
        <v>169</v>
      </c>
      <c r="NGB23" s="179" t="s">
        <v>169</v>
      </c>
      <c r="NGC23" s="179" t="s">
        <v>169</v>
      </c>
      <c r="NGD23" s="179" t="s">
        <v>169</v>
      </c>
      <c r="NGE23" s="179" t="s">
        <v>169</v>
      </c>
      <c r="NGF23" s="179" t="s">
        <v>169</v>
      </c>
      <c r="NGG23" s="179" t="s">
        <v>169</v>
      </c>
      <c r="NGH23" s="179" t="s">
        <v>169</v>
      </c>
      <c r="NGI23" s="179" t="s">
        <v>169</v>
      </c>
      <c r="NGJ23" s="179" t="s">
        <v>169</v>
      </c>
      <c r="NGK23" s="179" t="s">
        <v>169</v>
      </c>
      <c r="NGL23" s="179" t="s">
        <v>169</v>
      </c>
      <c r="NGM23" s="179" t="s">
        <v>169</v>
      </c>
      <c r="NGN23" s="179" t="s">
        <v>169</v>
      </c>
      <c r="NGO23" s="179" t="s">
        <v>169</v>
      </c>
      <c r="NGP23" s="179" t="s">
        <v>169</v>
      </c>
      <c r="NGQ23" s="179" t="s">
        <v>169</v>
      </c>
      <c r="NGR23" s="179" t="s">
        <v>169</v>
      </c>
      <c r="NGS23" s="179" t="s">
        <v>169</v>
      </c>
      <c r="NGT23" s="179" t="s">
        <v>169</v>
      </c>
      <c r="NGU23" s="179" t="s">
        <v>169</v>
      </c>
      <c r="NGV23" s="179" t="s">
        <v>169</v>
      </c>
      <c r="NGW23" s="179" t="s">
        <v>169</v>
      </c>
      <c r="NGX23" s="179" t="s">
        <v>169</v>
      </c>
      <c r="NGY23" s="179" t="s">
        <v>169</v>
      </c>
      <c r="NGZ23" s="179" t="s">
        <v>169</v>
      </c>
      <c r="NHA23" s="179" t="s">
        <v>169</v>
      </c>
      <c r="NHB23" s="179" t="s">
        <v>169</v>
      </c>
      <c r="NHC23" s="179" t="s">
        <v>169</v>
      </c>
      <c r="NHD23" s="179" t="s">
        <v>169</v>
      </c>
      <c r="NHE23" s="179" t="s">
        <v>169</v>
      </c>
      <c r="NHF23" s="179" t="s">
        <v>169</v>
      </c>
      <c r="NHG23" s="179" t="s">
        <v>169</v>
      </c>
      <c r="NHH23" s="179" t="s">
        <v>169</v>
      </c>
      <c r="NHI23" s="179" t="s">
        <v>169</v>
      </c>
      <c r="NHJ23" s="179" t="s">
        <v>169</v>
      </c>
      <c r="NHK23" s="179" t="s">
        <v>169</v>
      </c>
      <c r="NHL23" s="179" t="s">
        <v>169</v>
      </c>
      <c r="NHM23" s="179" t="s">
        <v>169</v>
      </c>
      <c r="NHN23" s="179" t="s">
        <v>169</v>
      </c>
      <c r="NHO23" s="179" t="s">
        <v>169</v>
      </c>
      <c r="NHP23" s="179" t="s">
        <v>169</v>
      </c>
      <c r="NHQ23" s="179" t="s">
        <v>169</v>
      </c>
      <c r="NHR23" s="179" t="s">
        <v>169</v>
      </c>
      <c r="NHS23" s="179" t="s">
        <v>169</v>
      </c>
      <c r="NHT23" s="179" t="s">
        <v>169</v>
      </c>
      <c r="NHU23" s="179" t="s">
        <v>169</v>
      </c>
      <c r="NHV23" s="179" t="s">
        <v>169</v>
      </c>
      <c r="NHW23" s="179" t="s">
        <v>169</v>
      </c>
      <c r="NHX23" s="179" t="s">
        <v>169</v>
      </c>
      <c r="NHY23" s="179" t="s">
        <v>169</v>
      </c>
      <c r="NHZ23" s="179" t="s">
        <v>169</v>
      </c>
      <c r="NIA23" s="179" t="s">
        <v>169</v>
      </c>
      <c r="NIB23" s="179" t="s">
        <v>169</v>
      </c>
      <c r="NIC23" s="179" t="s">
        <v>169</v>
      </c>
      <c r="NID23" s="179" t="s">
        <v>169</v>
      </c>
      <c r="NIE23" s="179" t="s">
        <v>169</v>
      </c>
      <c r="NIF23" s="179" t="s">
        <v>169</v>
      </c>
      <c r="NIG23" s="179" t="s">
        <v>169</v>
      </c>
      <c r="NIH23" s="179" t="s">
        <v>169</v>
      </c>
      <c r="NII23" s="179" t="s">
        <v>169</v>
      </c>
      <c r="NIJ23" s="179" t="s">
        <v>169</v>
      </c>
      <c r="NIK23" s="179" t="s">
        <v>169</v>
      </c>
      <c r="NIL23" s="179" t="s">
        <v>169</v>
      </c>
      <c r="NIM23" s="179" t="s">
        <v>169</v>
      </c>
      <c r="NIN23" s="179" t="s">
        <v>169</v>
      </c>
      <c r="NIO23" s="179" t="s">
        <v>169</v>
      </c>
      <c r="NIP23" s="179" t="s">
        <v>169</v>
      </c>
      <c r="NIQ23" s="179" t="s">
        <v>169</v>
      </c>
      <c r="NIR23" s="179" t="s">
        <v>169</v>
      </c>
      <c r="NIS23" s="179" t="s">
        <v>169</v>
      </c>
      <c r="NIT23" s="179" t="s">
        <v>169</v>
      </c>
      <c r="NIU23" s="179" t="s">
        <v>169</v>
      </c>
      <c r="NIV23" s="179" t="s">
        <v>169</v>
      </c>
      <c r="NIW23" s="179" t="s">
        <v>169</v>
      </c>
      <c r="NIX23" s="179" t="s">
        <v>169</v>
      </c>
      <c r="NIY23" s="179" t="s">
        <v>169</v>
      </c>
      <c r="NIZ23" s="179" t="s">
        <v>169</v>
      </c>
      <c r="NJA23" s="179" t="s">
        <v>169</v>
      </c>
      <c r="NJB23" s="179" t="s">
        <v>169</v>
      </c>
      <c r="NJC23" s="179" t="s">
        <v>169</v>
      </c>
      <c r="NJD23" s="179" t="s">
        <v>169</v>
      </c>
      <c r="NJE23" s="179" t="s">
        <v>169</v>
      </c>
      <c r="NJF23" s="179" t="s">
        <v>169</v>
      </c>
      <c r="NJG23" s="179" t="s">
        <v>169</v>
      </c>
      <c r="NJH23" s="179" t="s">
        <v>169</v>
      </c>
      <c r="NJI23" s="179" t="s">
        <v>169</v>
      </c>
      <c r="NJJ23" s="179" t="s">
        <v>169</v>
      </c>
      <c r="NJK23" s="179" t="s">
        <v>169</v>
      </c>
      <c r="NJL23" s="179" t="s">
        <v>169</v>
      </c>
      <c r="NJM23" s="179" t="s">
        <v>169</v>
      </c>
      <c r="NJN23" s="179" t="s">
        <v>169</v>
      </c>
      <c r="NJO23" s="179" t="s">
        <v>169</v>
      </c>
      <c r="NJP23" s="179" t="s">
        <v>169</v>
      </c>
      <c r="NJQ23" s="179" t="s">
        <v>169</v>
      </c>
      <c r="NJR23" s="179" t="s">
        <v>169</v>
      </c>
      <c r="NJS23" s="179" t="s">
        <v>169</v>
      </c>
      <c r="NJT23" s="179" t="s">
        <v>169</v>
      </c>
      <c r="NJU23" s="179" t="s">
        <v>169</v>
      </c>
      <c r="NJV23" s="179" t="s">
        <v>169</v>
      </c>
      <c r="NJW23" s="179" t="s">
        <v>169</v>
      </c>
      <c r="NJX23" s="179" t="s">
        <v>169</v>
      </c>
      <c r="NJY23" s="179" t="s">
        <v>169</v>
      </c>
      <c r="NJZ23" s="179" t="s">
        <v>169</v>
      </c>
      <c r="NKA23" s="179" t="s">
        <v>169</v>
      </c>
      <c r="NKB23" s="179" t="s">
        <v>169</v>
      </c>
      <c r="NKC23" s="179" t="s">
        <v>169</v>
      </c>
      <c r="NKD23" s="179" t="s">
        <v>169</v>
      </c>
      <c r="NKE23" s="179" t="s">
        <v>169</v>
      </c>
      <c r="NKF23" s="179" t="s">
        <v>169</v>
      </c>
      <c r="NKG23" s="179" t="s">
        <v>169</v>
      </c>
      <c r="NKH23" s="179" t="s">
        <v>169</v>
      </c>
      <c r="NKI23" s="179" t="s">
        <v>169</v>
      </c>
      <c r="NKJ23" s="179" t="s">
        <v>169</v>
      </c>
      <c r="NKK23" s="179" t="s">
        <v>169</v>
      </c>
      <c r="NKL23" s="179" t="s">
        <v>169</v>
      </c>
      <c r="NKM23" s="179" t="s">
        <v>169</v>
      </c>
      <c r="NKN23" s="179" t="s">
        <v>169</v>
      </c>
      <c r="NKO23" s="179" t="s">
        <v>169</v>
      </c>
      <c r="NKP23" s="179" t="s">
        <v>169</v>
      </c>
      <c r="NKQ23" s="179" t="s">
        <v>169</v>
      </c>
      <c r="NKR23" s="179" t="s">
        <v>169</v>
      </c>
      <c r="NKS23" s="179" t="s">
        <v>169</v>
      </c>
      <c r="NKT23" s="179" t="s">
        <v>169</v>
      </c>
      <c r="NKU23" s="179" t="s">
        <v>169</v>
      </c>
      <c r="NKV23" s="179" t="s">
        <v>169</v>
      </c>
      <c r="NKW23" s="179" t="s">
        <v>169</v>
      </c>
      <c r="NKX23" s="179" t="s">
        <v>169</v>
      </c>
      <c r="NKY23" s="179" t="s">
        <v>169</v>
      </c>
      <c r="NKZ23" s="179" t="s">
        <v>169</v>
      </c>
      <c r="NLA23" s="179" t="s">
        <v>169</v>
      </c>
      <c r="NLB23" s="179" t="s">
        <v>169</v>
      </c>
      <c r="NLC23" s="179" t="s">
        <v>169</v>
      </c>
      <c r="NLD23" s="179" t="s">
        <v>169</v>
      </c>
      <c r="NLE23" s="179" t="s">
        <v>169</v>
      </c>
      <c r="NLF23" s="179" t="s">
        <v>169</v>
      </c>
      <c r="NLG23" s="179" t="s">
        <v>169</v>
      </c>
      <c r="NLH23" s="179" t="s">
        <v>169</v>
      </c>
      <c r="NLI23" s="179" t="s">
        <v>169</v>
      </c>
      <c r="NLJ23" s="179" t="s">
        <v>169</v>
      </c>
      <c r="NLK23" s="179" t="s">
        <v>169</v>
      </c>
      <c r="NLL23" s="179" t="s">
        <v>169</v>
      </c>
      <c r="NLM23" s="179" t="s">
        <v>169</v>
      </c>
      <c r="NLN23" s="179" t="s">
        <v>169</v>
      </c>
      <c r="NLO23" s="179" t="s">
        <v>169</v>
      </c>
      <c r="NLP23" s="179" t="s">
        <v>169</v>
      </c>
      <c r="NLQ23" s="179" t="s">
        <v>169</v>
      </c>
      <c r="NLR23" s="179" t="s">
        <v>169</v>
      </c>
      <c r="NLS23" s="179" t="s">
        <v>169</v>
      </c>
      <c r="NLT23" s="179" t="s">
        <v>169</v>
      </c>
      <c r="NLU23" s="179" t="s">
        <v>169</v>
      </c>
      <c r="NLV23" s="179" t="s">
        <v>169</v>
      </c>
      <c r="NLW23" s="179" t="s">
        <v>169</v>
      </c>
      <c r="NLX23" s="179" t="s">
        <v>169</v>
      </c>
      <c r="NLY23" s="179" t="s">
        <v>169</v>
      </c>
      <c r="NLZ23" s="179" t="s">
        <v>169</v>
      </c>
      <c r="NMA23" s="179" t="s">
        <v>169</v>
      </c>
      <c r="NMB23" s="179" t="s">
        <v>169</v>
      </c>
      <c r="NMC23" s="179" t="s">
        <v>169</v>
      </c>
      <c r="NMD23" s="179" t="s">
        <v>169</v>
      </c>
      <c r="NME23" s="179" t="s">
        <v>169</v>
      </c>
      <c r="NMF23" s="179" t="s">
        <v>169</v>
      </c>
      <c r="NMG23" s="179" t="s">
        <v>169</v>
      </c>
      <c r="NMH23" s="179" t="s">
        <v>169</v>
      </c>
      <c r="NMI23" s="179" t="s">
        <v>169</v>
      </c>
      <c r="NMJ23" s="179" t="s">
        <v>169</v>
      </c>
      <c r="NMK23" s="179" t="s">
        <v>169</v>
      </c>
      <c r="NML23" s="179" t="s">
        <v>169</v>
      </c>
      <c r="NMM23" s="179" t="s">
        <v>169</v>
      </c>
      <c r="NMN23" s="179" t="s">
        <v>169</v>
      </c>
      <c r="NMO23" s="179" t="s">
        <v>169</v>
      </c>
      <c r="NMP23" s="179" t="s">
        <v>169</v>
      </c>
      <c r="NMQ23" s="179" t="s">
        <v>169</v>
      </c>
      <c r="NMR23" s="179" t="s">
        <v>169</v>
      </c>
      <c r="NMS23" s="179" t="s">
        <v>169</v>
      </c>
      <c r="NMT23" s="179" t="s">
        <v>169</v>
      </c>
      <c r="NMU23" s="179" t="s">
        <v>169</v>
      </c>
      <c r="NMV23" s="179" t="s">
        <v>169</v>
      </c>
      <c r="NMW23" s="179" t="s">
        <v>169</v>
      </c>
      <c r="NMX23" s="179" t="s">
        <v>169</v>
      </c>
      <c r="NMY23" s="179" t="s">
        <v>169</v>
      </c>
      <c r="NMZ23" s="179" t="s">
        <v>169</v>
      </c>
      <c r="NNA23" s="179" t="s">
        <v>169</v>
      </c>
      <c r="NNB23" s="179" t="s">
        <v>169</v>
      </c>
      <c r="NNC23" s="179" t="s">
        <v>169</v>
      </c>
      <c r="NND23" s="179" t="s">
        <v>169</v>
      </c>
      <c r="NNE23" s="179" t="s">
        <v>169</v>
      </c>
      <c r="NNF23" s="179" t="s">
        <v>169</v>
      </c>
      <c r="NNG23" s="179" t="s">
        <v>169</v>
      </c>
      <c r="NNH23" s="179" t="s">
        <v>169</v>
      </c>
      <c r="NNI23" s="179" t="s">
        <v>169</v>
      </c>
      <c r="NNJ23" s="179" t="s">
        <v>169</v>
      </c>
      <c r="NNK23" s="179" t="s">
        <v>169</v>
      </c>
      <c r="NNL23" s="179" t="s">
        <v>169</v>
      </c>
      <c r="NNM23" s="179" t="s">
        <v>169</v>
      </c>
      <c r="NNN23" s="179" t="s">
        <v>169</v>
      </c>
      <c r="NNO23" s="179" t="s">
        <v>169</v>
      </c>
      <c r="NNP23" s="179" t="s">
        <v>169</v>
      </c>
      <c r="NNQ23" s="179" t="s">
        <v>169</v>
      </c>
      <c r="NNR23" s="179" t="s">
        <v>169</v>
      </c>
      <c r="NNS23" s="179" t="s">
        <v>169</v>
      </c>
      <c r="NNT23" s="179" t="s">
        <v>169</v>
      </c>
      <c r="NNU23" s="179" t="s">
        <v>169</v>
      </c>
      <c r="NNV23" s="179" t="s">
        <v>169</v>
      </c>
      <c r="NNW23" s="179" t="s">
        <v>169</v>
      </c>
      <c r="NNX23" s="179" t="s">
        <v>169</v>
      </c>
      <c r="NNY23" s="179" t="s">
        <v>169</v>
      </c>
      <c r="NNZ23" s="179" t="s">
        <v>169</v>
      </c>
      <c r="NOA23" s="179" t="s">
        <v>169</v>
      </c>
      <c r="NOB23" s="179" t="s">
        <v>169</v>
      </c>
      <c r="NOC23" s="179" t="s">
        <v>169</v>
      </c>
      <c r="NOD23" s="179" t="s">
        <v>169</v>
      </c>
      <c r="NOE23" s="179" t="s">
        <v>169</v>
      </c>
      <c r="NOF23" s="179" t="s">
        <v>169</v>
      </c>
      <c r="NOG23" s="179" t="s">
        <v>169</v>
      </c>
      <c r="NOH23" s="179" t="s">
        <v>169</v>
      </c>
      <c r="NOI23" s="179" t="s">
        <v>169</v>
      </c>
      <c r="NOJ23" s="179" t="s">
        <v>169</v>
      </c>
      <c r="NOK23" s="179" t="s">
        <v>169</v>
      </c>
      <c r="NOL23" s="179" t="s">
        <v>169</v>
      </c>
      <c r="NOM23" s="179" t="s">
        <v>169</v>
      </c>
      <c r="NON23" s="179" t="s">
        <v>169</v>
      </c>
      <c r="NOO23" s="179" t="s">
        <v>169</v>
      </c>
      <c r="NOP23" s="179" t="s">
        <v>169</v>
      </c>
      <c r="NOQ23" s="179" t="s">
        <v>169</v>
      </c>
      <c r="NOR23" s="179" t="s">
        <v>169</v>
      </c>
      <c r="NOS23" s="179" t="s">
        <v>169</v>
      </c>
      <c r="NOT23" s="179" t="s">
        <v>169</v>
      </c>
      <c r="NOU23" s="179" t="s">
        <v>169</v>
      </c>
      <c r="NOV23" s="179" t="s">
        <v>169</v>
      </c>
      <c r="NOW23" s="179" t="s">
        <v>169</v>
      </c>
      <c r="NOX23" s="179" t="s">
        <v>169</v>
      </c>
      <c r="NOY23" s="179" t="s">
        <v>169</v>
      </c>
      <c r="NOZ23" s="179" t="s">
        <v>169</v>
      </c>
      <c r="NPA23" s="179" t="s">
        <v>169</v>
      </c>
      <c r="NPB23" s="179" t="s">
        <v>169</v>
      </c>
      <c r="NPC23" s="179" t="s">
        <v>169</v>
      </c>
      <c r="NPD23" s="179" t="s">
        <v>169</v>
      </c>
      <c r="NPE23" s="179" t="s">
        <v>169</v>
      </c>
      <c r="NPF23" s="179" t="s">
        <v>169</v>
      </c>
      <c r="NPG23" s="179" t="s">
        <v>169</v>
      </c>
      <c r="NPH23" s="179" t="s">
        <v>169</v>
      </c>
      <c r="NPI23" s="179" t="s">
        <v>169</v>
      </c>
      <c r="NPJ23" s="179" t="s">
        <v>169</v>
      </c>
      <c r="NPK23" s="179" t="s">
        <v>169</v>
      </c>
      <c r="NPL23" s="179" t="s">
        <v>169</v>
      </c>
      <c r="NPM23" s="179" t="s">
        <v>169</v>
      </c>
      <c r="NPN23" s="179" t="s">
        <v>169</v>
      </c>
      <c r="NPO23" s="179" t="s">
        <v>169</v>
      </c>
      <c r="NPP23" s="179" t="s">
        <v>169</v>
      </c>
      <c r="NPQ23" s="179" t="s">
        <v>169</v>
      </c>
      <c r="NPR23" s="179" t="s">
        <v>169</v>
      </c>
      <c r="NPS23" s="179" t="s">
        <v>169</v>
      </c>
      <c r="NPT23" s="179" t="s">
        <v>169</v>
      </c>
      <c r="NPU23" s="179" t="s">
        <v>169</v>
      </c>
      <c r="NPV23" s="179" t="s">
        <v>169</v>
      </c>
      <c r="NPW23" s="179" t="s">
        <v>169</v>
      </c>
      <c r="NPX23" s="179" t="s">
        <v>169</v>
      </c>
      <c r="NPY23" s="179" t="s">
        <v>169</v>
      </c>
      <c r="NPZ23" s="179" t="s">
        <v>169</v>
      </c>
      <c r="NQA23" s="179" t="s">
        <v>169</v>
      </c>
      <c r="NQB23" s="179" t="s">
        <v>169</v>
      </c>
      <c r="NQC23" s="179" t="s">
        <v>169</v>
      </c>
      <c r="NQD23" s="179" t="s">
        <v>169</v>
      </c>
      <c r="NQE23" s="179" t="s">
        <v>169</v>
      </c>
      <c r="NQF23" s="179" t="s">
        <v>169</v>
      </c>
      <c r="NQG23" s="179" t="s">
        <v>169</v>
      </c>
      <c r="NQH23" s="179" t="s">
        <v>169</v>
      </c>
      <c r="NQI23" s="179" t="s">
        <v>169</v>
      </c>
      <c r="NQJ23" s="179" t="s">
        <v>169</v>
      </c>
      <c r="NQK23" s="179" t="s">
        <v>169</v>
      </c>
      <c r="NQL23" s="179" t="s">
        <v>169</v>
      </c>
      <c r="NQM23" s="179" t="s">
        <v>169</v>
      </c>
      <c r="NQN23" s="179" t="s">
        <v>169</v>
      </c>
      <c r="NQO23" s="179" t="s">
        <v>169</v>
      </c>
      <c r="NQP23" s="179" t="s">
        <v>169</v>
      </c>
      <c r="NQQ23" s="179" t="s">
        <v>169</v>
      </c>
      <c r="NQR23" s="179" t="s">
        <v>169</v>
      </c>
      <c r="NQS23" s="179" t="s">
        <v>169</v>
      </c>
      <c r="NQT23" s="179" t="s">
        <v>169</v>
      </c>
      <c r="NQU23" s="179" t="s">
        <v>169</v>
      </c>
      <c r="NQV23" s="179" t="s">
        <v>169</v>
      </c>
      <c r="NQW23" s="179" t="s">
        <v>169</v>
      </c>
      <c r="NQX23" s="179" t="s">
        <v>169</v>
      </c>
      <c r="NQY23" s="179" t="s">
        <v>169</v>
      </c>
      <c r="NQZ23" s="179" t="s">
        <v>169</v>
      </c>
      <c r="NRA23" s="179" t="s">
        <v>169</v>
      </c>
      <c r="NRB23" s="179" t="s">
        <v>169</v>
      </c>
      <c r="NRC23" s="179" t="s">
        <v>169</v>
      </c>
      <c r="NRD23" s="179" t="s">
        <v>169</v>
      </c>
      <c r="NRE23" s="179" t="s">
        <v>169</v>
      </c>
      <c r="NRF23" s="179" t="s">
        <v>169</v>
      </c>
      <c r="NRG23" s="179" t="s">
        <v>169</v>
      </c>
      <c r="NRH23" s="179" t="s">
        <v>169</v>
      </c>
      <c r="NRI23" s="179" t="s">
        <v>169</v>
      </c>
      <c r="NRJ23" s="179" t="s">
        <v>169</v>
      </c>
      <c r="NRK23" s="179" t="s">
        <v>169</v>
      </c>
      <c r="NRL23" s="179" t="s">
        <v>169</v>
      </c>
      <c r="NRM23" s="179" t="s">
        <v>169</v>
      </c>
      <c r="NRN23" s="179" t="s">
        <v>169</v>
      </c>
      <c r="NRO23" s="179" t="s">
        <v>169</v>
      </c>
      <c r="NRP23" s="179" t="s">
        <v>169</v>
      </c>
      <c r="NRQ23" s="179" t="s">
        <v>169</v>
      </c>
      <c r="NRR23" s="179" t="s">
        <v>169</v>
      </c>
      <c r="NRS23" s="179" t="s">
        <v>169</v>
      </c>
      <c r="NRT23" s="179" t="s">
        <v>169</v>
      </c>
      <c r="NRU23" s="179" t="s">
        <v>169</v>
      </c>
      <c r="NRV23" s="179" t="s">
        <v>169</v>
      </c>
      <c r="NRW23" s="179" t="s">
        <v>169</v>
      </c>
      <c r="NRX23" s="179" t="s">
        <v>169</v>
      </c>
      <c r="NRY23" s="179" t="s">
        <v>169</v>
      </c>
      <c r="NRZ23" s="179" t="s">
        <v>169</v>
      </c>
      <c r="NSA23" s="179" t="s">
        <v>169</v>
      </c>
      <c r="NSB23" s="179" t="s">
        <v>169</v>
      </c>
      <c r="NSC23" s="179" t="s">
        <v>169</v>
      </c>
      <c r="NSD23" s="179" t="s">
        <v>169</v>
      </c>
      <c r="NSE23" s="179" t="s">
        <v>169</v>
      </c>
      <c r="NSF23" s="179" t="s">
        <v>169</v>
      </c>
      <c r="NSG23" s="179" t="s">
        <v>169</v>
      </c>
      <c r="NSH23" s="179" t="s">
        <v>169</v>
      </c>
      <c r="NSI23" s="179" t="s">
        <v>169</v>
      </c>
      <c r="NSJ23" s="179" t="s">
        <v>169</v>
      </c>
      <c r="NSK23" s="179" t="s">
        <v>169</v>
      </c>
      <c r="NSL23" s="179" t="s">
        <v>169</v>
      </c>
      <c r="NSM23" s="179" t="s">
        <v>169</v>
      </c>
      <c r="NSN23" s="179" t="s">
        <v>169</v>
      </c>
      <c r="NSO23" s="179" t="s">
        <v>169</v>
      </c>
      <c r="NSP23" s="179" t="s">
        <v>169</v>
      </c>
      <c r="NSQ23" s="179" t="s">
        <v>169</v>
      </c>
      <c r="NSR23" s="179" t="s">
        <v>169</v>
      </c>
      <c r="NSS23" s="179" t="s">
        <v>169</v>
      </c>
      <c r="NST23" s="179" t="s">
        <v>169</v>
      </c>
      <c r="NSU23" s="179" t="s">
        <v>169</v>
      </c>
      <c r="NSV23" s="179" t="s">
        <v>169</v>
      </c>
      <c r="NSW23" s="179" t="s">
        <v>169</v>
      </c>
      <c r="NSX23" s="179" t="s">
        <v>169</v>
      </c>
      <c r="NSY23" s="179" t="s">
        <v>169</v>
      </c>
      <c r="NSZ23" s="179" t="s">
        <v>169</v>
      </c>
      <c r="NTA23" s="179" t="s">
        <v>169</v>
      </c>
      <c r="NTB23" s="179" t="s">
        <v>169</v>
      </c>
      <c r="NTC23" s="179" t="s">
        <v>169</v>
      </c>
      <c r="NTD23" s="179" t="s">
        <v>169</v>
      </c>
      <c r="NTE23" s="179" t="s">
        <v>169</v>
      </c>
      <c r="NTF23" s="179" t="s">
        <v>169</v>
      </c>
      <c r="NTG23" s="179" t="s">
        <v>169</v>
      </c>
      <c r="NTH23" s="179" t="s">
        <v>169</v>
      </c>
      <c r="NTI23" s="179" t="s">
        <v>169</v>
      </c>
      <c r="NTJ23" s="179" t="s">
        <v>169</v>
      </c>
      <c r="NTK23" s="179" t="s">
        <v>169</v>
      </c>
      <c r="NTL23" s="179" t="s">
        <v>169</v>
      </c>
      <c r="NTM23" s="179" t="s">
        <v>169</v>
      </c>
      <c r="NTN23" s="179" t="s">
        <v>169</v>
      </c>
      <c r="NTO23" s="179" t="s">
        <v>169</v>
      </c>
      <c r="NTP23" s="179" t="s">
        <v>169</v>
      </c>
      <c r="NTQ23" s="179" t="s">
        <v>169</v>
      </c>
      <c r="NTR23" s="179" t="s">
        <v>169</v>
      </c>
      <c r="NTS23" s="179" t="s">
        <v>169</v>
      </c>
      <c r="NTT23" s="179" t="s">
        <v>169</v>
      </c>
      <c r="NTU23" s="179" t="s">
        <v>169</v>
      </c>
      <c r="NTV23" s="179" t="s">
        <v>169</v>
      </c>
      <c r="NTW23" s="179" t="s">
        <v>169</v>
      </c>
      <c r="NTX23" s="179" t="s">
        <v>169</v>
      </c>
      <c r="NTY23" s="179" t="s">
        <v>169</v>
      </c>
      <c r="NTZ23" s="179" t="s">
        <v>169</v>
      </c>
      <c r="NUA23" s="179" t="s">
        <v>169</v>
      </c>
      <c r="NUB23" s="179" t="s">
        <v>169</v>
      </c>
      <c r="NUC23" s="179" t="s">
        <v>169</v>
      </c>
      <c r="NUD23" s="179" t="s">
        <v>169</v>
      </c>
      <c r="NUE23" s="179" t="s">
        <v>169</v>
      </c>
      <c r="NUF23" s="179" t="s">
        <v>169</v>
      </c>
      <c r="NUG23" s="179" t="s">
        <v>169</v>
      </c>
      <c r="NUH23" s="179" t="s">
        <v>169</v>
      </c>
      <c r="NUI23" s="179" t="s">
        <v>169</v>
      </c>
      <c r="NUJ23" s="179" t="s">
        <v>169</v>
      </c>
      <c r="NUK23" s="179" t="s">
        <v>169</v>
      </c>
      <c r="NUL23" s="179" t="s">
        <v>169</v>
      </c>
      <c r="NUM23" s="179" t="s">
        <v>169</v>
      </c>
      <c r="NUN23" s="179" t="s">
        <v>169</v>
      </c>
      <c r="NUO23" s="179" t="s">
        <v>169</v>
      </c>
      <c r="NUP23" s="179" t="s">
        <v>169</v>
      </c>
      <c r="NUQ23" s="179" t="s">
        <v>169</v>
      </c>
      <c r="NUR23" s="179" t="s">
        <v>169</v>
      </c>
      <c r="NUS23" s="179" t="s">
        <v>169</v>
      </c>
      <c r="NUT23" s="179" t="s">
        <v>169</v>
      </c>
      <c r="NUU23" s="179" t="s">
        <v>169</v>
      </c>
      <c r="NUV23" s="179" t="s">
        <v>169</v>
      </c>
      <c r="NUW23" s="179" t="s">
        <v>169</v>
      </c>
      <c r="NUX23" s="179" t="s">
        <v>169</v>
      </c>
      <c r="NUY23" s="179" t="s">
        <v>169</v>
      </c>
      <c r="NUZ23" s="179" t="s">
        <v>169</v>
      </c>
      <c r="NVA23" s="179" t="s">
        <v>169</v>
      </c>
      <c r="NVB23" s="179" t="s">
        <v>169</v>
      </c>
      <c r="NVC23" s="179" t="s">
        <v>169</v>
      </c>
      <c r="NVD23" s="179" t="s">
        <v>169</v>
      </c>
      <c r="NVE23" s="179" t="s">
        <v>169</v>
      </c>
      <c r="NVF23" s="179" t="s">
        <v>169</v>
      </c>
      <c r="NVG23" s="179" t="s">
        <v>169</v>
      </c>
      <c r="NVH23" s="179" t="s">
        <v>169</v>
      </c>
      <c r="NVI23" s="179" t="s">
        <v>169</v>
      </c>
      <c r="NVJ23" s="179" t="s">
        <v>169</v>
      </c>
      <c r="NVK23" s="179" t="s">
        <v>169</v>
      </c>
      <c r="NVL23" s="179" t="s">
        <v>169</v>
      </c>
      <c r="NVM23" s="179" t="s">
        <v>169</v>
      </c>
      <c r="NVN23" s="179" t="s">
        <v>169</v>
      </c>
      <c r="NVO23" s="179" t="s">
        <v>169</v>
      </c>
      <c r="NVP23" s="179" t="s">
        <v>169</v>
      </c>
      <c r="NVQ23" s="179" t="s">
        <v>169</v>
      </c>
      <c r="NVR23" s="179" t="s">
        <v>169</v>
      </c>
      <c r="NVS23" s="179" t="s">
        <v>169</v>
      </c>
      <c r="NVT23" s="179" t="s">
        <v>169</v>
      </c>
      <c r="NVU23" s="179" t="s">
        <v>169</v>
      </c>
      <c r="NVV23" s="179" t="s">
        <v>169</v>
      </c>
      <c r="NVW23" s="179" t="s">
        <v>169</v>
      </c>
      <c r="NVX23" s="179" t="s">
        <v>169</v>
      </c>
      <c r="NVY23" s="179" t="s">
        <v>169</v>
      </c>
      <c r="NVZ23" s="179" t="s">
        <v>169</v>
      </c>
      <c r="NWA23" s="179" t="s">
        <v>169</v>
      </c>
      <c r="NWB23" s="179" t="s">
        <v>169</v>
      </c>
      <c r="NWC23" s="179" t="s">
        <v>169</v>
      </c>
      <c r="NWD23" s="179" t="s">
        <v>169</v>
      </c>
      <c r="NWE23" s="179" t="s">
        <v>169</v>
      </c>
      <c r="NWF23" s="179" t="s">
        <v>169</v>
      </c>
      <c r="NWG23" s="179" t="s">
        <v>169</v>
      </c>
      <c r="NWH23" s="179" t="s">
        <v>169</v>
      </c>
      <c r="NWI23" s="179" t="s">
        <v>169</v>
      </c>
      <c r="NWJ23" s="179" t="s">
        <v>169</v>
      </c>
      <c r="NWK23" s="179" t="s">
        <v>169</v>
      </c>
      <c r="NWL23" s="179" t="s">
        <v>169</v>
      </c>
      <c r="NWM23" s="179" t="s">
        <v>169</v>
      </c>
      <c r="NWN23" s="179" t="s">
        <v>169</v>
      </c>
      <c r="NWO23" s="179" t="s">
        <v>169</v>
      </c>
      <c r="NWP23" s="179" t="s">
        <v>169</v>
      </c>
      <c r="NWQ23" s="179" t="s">
        <v>169</v>
      </c>
      <c r="NWR23" s="179" t="s">
        <v>169</v>
      </c>
      <c r="NWS23" s="179" t="s">
        <v>169</v>
      </c>
      <c r="NWT23" s="179" t="s">
        <v>169</v>
      </c>
      <c r="NWU23" s="179" t="s">
        <v>169</v>
      </c>
      <c r="NWV23" s="179" t="s">
        <v>169</v>
      </c>
      <c r="NWW23" s="179" t="s">
        <v>169</v>
      </c>
      <c r="NWX23" s="179" t="s">
        <v>169</v>
      </c>
      <c r="NWY23" s="179" t="s">
        <v>169</v>
      </c>
      <c r="NWZ23" s="179" t="s">
        <v>169</v>
      </c>
      <c r="NXA23" s="179" t="s">
        <v>169</v>
      </c>
      <c r="NXB23" s="179" t="s">
        <v>169</v>
      </c>
      <c r="NXC23" s="179" t="s">
        <v>169</v>
      </c>
      <c r="NXD23" s="179" t="s">
        <v>169</v>
      </c>
      <c r="NXE23" s="179" t="s">
        <v>169</v>
      </c>
      <c r="NXF23" s="179" t="s">
        <v>169</v>
      </c>
      <c r="NXG23" s="179" t="s">
        <v>169</v>
      </c>
      <c r="NXH23" s="179" t="s">
        <v>169</v>
      </c>
      <c r="NXI23" s="179" t="s">
        <v>169</v>
      </c>
      <c r="NXJ23" s="179" t="s">
        <v>169</v>
      </c>
      <c r="NXK23" s="179" t="s">
        <v>169</v>
      </c>
      <c r="NXL23" s="179" t="s">
        <v>169</v>
      </c>
      <c r="NXM23" s="179" t="s">
        <v>169</v>
      </c>
      <c r="NXN23" s="179" t="s">
        <v>169</v>
      </c>
      <c r="NXO23" s="179" t="s">
        <v>169</v>
      </c>
      <c r="NXP23" s="179" t="s">
        <v>169</v>
      </c>
      <c r="NXQ23" s="179" t="s">
        <v>169</v>
      </c>
      <c r="NXR23" s="179" t="s">
        <v>169</v>
      </c>
      <c r="NXS23" s="179" t="s">
        <v>169</v>
      </c>
      <c r="NXT23" s="179" t="s">
        <v>169</v>
      </c>
      <c r="NXU23" s="179" t="s">
        <v>169</v>
      </c>
      <c r="NXV23" s="179" t="s">
        <v>169</v>
      </c>
      <c r="NXW23" s="179" t="s">
        <v>169</v>
      </c>
      <c r="NXX23" s="179" t="s">
        <v>169</v>
      </c>
      <c r="NXY23" s="179" t="s">
        <v>169</v>
      </c>
      <c r="NXZ23" s="179" t="s">
        <v>169</v>
      </c>
      <c r="NYA23" s="179" t="s">
        <v>169</v>
      </c>
      <c r="NYB23" s="179" t="s">
        <v>169</v>
      </c>
      <c r="NYC23" s="179" t="s">
        <v>169</v>
      </c>
      <c r="NYD23" s="179" t="s">
        <v>169</v>
      </c>
      <c r="NYE23" s="179" t="s">
        <v>169</v>
      </c>
      <c r="NYF23" s="179" t="s">
        <v>169</v>
      </c>
      <c r="NYG23" s="179" t="s">
        <v>169</v>
      </c>
      <c r="NYH23" s="179" t="s">
        <v>169</v>
      </c>
      <c r="NYI23" s="179" t="s">
        <v>169</v>
      </c>
      <c r="NYJ23" s="179" t="s">
        <v>169</v>
      </c>
      <c r="NYK23" s="179" t="s">
        <v>169</v>
      </c>
      <c r="NYL23" s="179" t="s">
        <v>169</v>
      </c>
      <c r="NYM23" s="179" t="s">
        <v>169</v>
      </c>
      <c r="NYN23" s="179" t="s">
        <v>169</v>
      </c>
      <c r="NYO23" s="179" t="s">
        <v>169</v>
      </c>
      <c r="NYP23" s="179" t="s">
        <v>169</v>
      </c>
      <c r="NYQ23" s="179" t="s">
        <v>169</v>
      </c>
      <c r="NYR23" s="179" t="s">
        <v>169</v>
      </c>
      <c r="NYS23" s="179" t="s">
        <v>169</v>
      </c>
      <c r="NYT23" s="179" t="s">
        <v>169</v>
      </c>
      <c r="NYU23" s="179" t="s">
        <v>169</v>
      </c>
      <c r="NYV23" s="179" t="s">
        <v>169</v>
      </c>
      <c r="NYW23" s="179" t="s">
        <v>169</v>
      </c>
      <c r="NYX23" s="179" t="s">
        <v>169</v>
      </c>
      <c r="NYY23" s="179" t="s">
        <v>169</v>
      </c>
      <c r="NYZ23" s="179" t="s">
        <v>169</v>
      </c>
      <c r="NZA23" s="179" t="s">
        <v>169</v>
      </c>
      <c r="NZB23" s="179" t="s">
        <v>169</v>
      </c>
      <c r="NZC23" s="179" t="s">
        <v>169</v>
      </c>
      <c r="NZD23" s="179" t="s">
        <v>169</v>
      </c>
      <c r="NZE23" s="179" t="s">
        <v>169</v>
      </c>
      <c r="NZF23" s="179" t="s">
        <v>169</v>
      </c>
      <c r="NZG23" s="179" t="s">
        <v>169</v>
      </c>
      <c r="NZH23" s="179" t="s">
        <v>169</v>
      </c>
      <c r="NZI23" s="179" t="s">
        <v>169</v>
      </c>
      <c r="NZJ23" s="179" t="s">
        <v>169</v>
      </c>
      <c r="NZK23" s="179" t="s">
        <v>169</v>
      </c>
      <c r="NZL23" s="179" t="s">
        <v>169</v>
      </c>
      <c r="NZM23" s="179" t="s">
        <v>169</v>
      </c>
      <c r="NZN23" s="179" t="s">
        <v>169</v>
      </c>
      <c r="NZO23" s="179" t="s">
        <v>169</v>
      </c>
      <c r="NZP23" s="179" t="s">
        <v>169</v>
      </c>
      <c r="NZQ23" s="179" t="s">
        <v>169</v>
      </c>
      <c r="NZR23" s="179" t="s">
        <v>169</v>
      </c>
      <c r="NZS23" s="179" t="s">
        <v>169</v>
      </c>
      <c r="NZT23" s="179" t="s">
        <v>169</v>
      </c>
      <c r="NZU23" s="179" t="s">
        <v>169</v>
      </c>
      <c r="NZV23" s="179" t="s">
        <v>169</v>
      </c>
      <c r="NZW23" s="179" t="s">
        <v>169</v>
      </c>
      <c r="NZX23" s="179" t="s">
        <v>169</v>
      </c>
      <c r="NZY23" s="179" t="s">
        <v>169</v>
      </c>
      <c r="NZZ23" s="179" t="s">
        <v>169</v>
      </c>
      <c r="OAA23" s="179" t="s">
        <v>169</v>
      </c>
      <c r="OAB23" s="179" t="s">
        <v>169</v>
      </c>
      <c r="OAC23" s="179" t="s">
        <v>169</v>
      </c>
      <c r="OAD23" s="179" t="s">
        <v>169</v>
      </c>
      <c r="OAE23" s="179" t="s">
        <v>169</v>
      </c>
      <c r="OAF23" s="179" t="s">
        <v>169</v>
      </c>
      <c r="OAG23" s="179" t="s">
        <v>169</v>
      </c>
      <c r="OAH23" s="179" t="s">
        <v>169</v>
      </c>
      <c r="OAI23" s="179" t="s">
        <v>169</v>
      </c>
      <c r="OAJ23" s="179" t="s">
        <v>169</v>
      </c>
      <c r="OAK23" s="179" t="s">
        <v>169</v>
      </c>
      <c r="OAL23" s="179" t="s">
        <v>169</v>
      </c>
      <c r="OAM23" s="179" t="s">
        <v>169</v>
      </c>
      <c r="OAN23" s="179" t="s">
        <v>169</v>
      </c>
      <c r="OAO23" s="179" t="s">
        <v>169</v>
      </c>
      <c r="OAP23" s="179" t="s">
        <v>169</v>
      </c>
      <c r="OAQ23" s="179" t="s">
        <v>169</v>
      </c>
      <c r="OAR23" s="179" t="s">
        <v>169</v>
      </c>
      <c r="OAS23" s="179" t="s">
        <v>169</v>
      </c>
      <c r="OAT23" s="179" t="s">
        <v>169</v>
      </c>
      <c r="OAU23" s="179" t="s">
        <v>169</v>
      </c>
      <c r="OAV23" s="179" t="s">
        <v>169</v>
      </c>
      <c r="OAW23" s="179" t="s">
        <v>169</v>
      </c>
      <c r="OAX23" s="179" t="s">
        <v>169</v>
      </c>
      <c r="OAY23" s="179" t="s">
        <v>169</v>
      </c>
      <c r="OAZ23" s="179" t="s">
        <v>169</v>
      </c>
      <c r="OBA23" s="179" t="s">
        <v>169</v>
      </c>
      <c r="OBB23" s="179" t="s">
        <v>169</v>
      </c>
      <c r="OBC23" s="179" t="s">
        <v>169</v>
      </c>
      <c r="OBD23" s="179" t="s">
        <v>169</v>
      </c>
      <c r="OBE23" s="179" t="s">
        <v>169</v>
      </c>
      <c r="OBF23" s="179" t="s">
        <v>169</v>
      </c>
      <c r="OBG23" s="179" t="s">
        <v>169</v>
      </c>
      <c r="OBH23" s="179" t="s">
        <v>169</v>
      </c>
      <c r="OBI23" s="179" t="s">
        <v>169</v>
      </c>
      <c r="OBJ23" s="179" t="s">
        <v>169</v>
      </c>
      <c r="OBK23" s="179" t="s">
        <v>169</v>
      </c>
      <c r="OBL23" s="179" t="s">
        <v>169</v>
      </c>
      <c r="OBM23" s="179" t="s">
        <v>169</v>
      </c>
      <c r="OBN23" s="179" t="s">
        <v>169</v>
      </c>
      <c r="OBO23" s="179" t="s">
        <v>169</v>
      </c>
      <c r="OBP23" s="179" t="s">
        <v>169</v>
      </c>
      <c r="OBQ23" s="179" t="s">
        <v>169</v>
      </c>
      <c r="OBR23" s="179" t="s">
        <v>169</v>
      </c>
      <c r="OBS23" s="179" t="s">
        <v>169</v>
      </c>
      <c r="OBT23" s="179" t="s">
        <v>169</v>
      </c>
      <c r="OBU23" s="179" t="s">
        <v>169</v>
      </c>
      <c r="OBV23" s="179" t="s">
        <v>169</v>
      </c>
      <c r="OBW23" s="179" t="s">
        <v>169</v>
      </c>
      <c r="OBX23" s="179" t="s">
        <v>169</v>
      </c>
      <c r="OBY23" s="179" t="s">
        <v>169</v>
      </c>
      <c r="OBZ23" s="179" t="s">
        <v>169</v>
      </c>
      <c r="OCA23" s="179" t="s">
        <v>169</v>
      </c>
      <c r="OCB23" s="179" t="s">
        <v>169</v>
      </c>
      <c r="OCC23" s="179" t="s">
        <v>169</v>
      </c>
      <c r="OCD23" s="179" t="s">
        <v>169</v>
      </c>
      <c r="OCE23" s="179" t="s">
        <v>169</v>
      </c>
      <c r="OCF23" s="179" t="s">
        <v>169</v>
      </c>
      <c r="OCG23" s="179" t="s">
        <v>169</v>
      </c>
      <c r="OCH23" s="179" t="s">
        <v>169</v>
      </c>
      <c r="OCI23" s="179" t="s">
        <v>169</v>
      </c>
      <c r="OCJ23" s="179" t="s">
        <v>169</v>
      </c>
      <c r="OCK23" s="179" t="s">
        <v>169</v>
      </c>
      <c r="OCL23" s="179" t="s">
        <v>169</v>
      </c>
      <c r="OCM23" s="179" t="s">
        <v>169</v>
      </c>
      <c r="OCN23" s="179" t="s">
        <v>169</v>
      </c>
      <c r="OCO23" s="179" t="s">
        <v>169</v>
      </c>
      <c r="OCP23" s="179" t="s">
        <v>169</v>
      </c>
      <c r="OCQ23" s="179" t="s">
        <v>169</v>
      </c>
      <c r="OCR23" s="179" t="s">
        <v>169</v>
      </c>
      <c r="OCS23" s="179" t="s">
        <v>169</v>
      </c>
      <c r="OCT23" s="179" t="s">
        <v>169</v>
      </c>
      <c r="OCU23" s="179" t="s">
        <v>169</v>
      </c>
      <c r="OCV23" s="179" t="s">
        <v>169</v>
      </c>
      <c r="OCW23" s="179" t="s">
        <v>169</v>
      </c>
      <c r="OCX23" s="179" t="s">
        <v>169</v>
      </c>
      <c r="OCY23" s="179" t="s">
        <v>169</v>
      </c>
      <c r="OCZ23" s="179" t="s">
        <v>169</v>
      </c>
      <c r="ODA23" s="179" t="s">
        <v>169</v>
      </c>
      <c r="ODB23" s="179" t="s">
        <v>169</v>
      </c>
      <c r="ODC23" s="179" t="s">
        <v>169</v>
      </c>
      <c r="ODD23" s="179" t="s">
        <v>169</v>
      </c>
      <c r="ODE23" s="179" t="s">
        <v>169</v>
      </c>
      <c r="ODF23" s="179" t="s">
        <v>169</v>
      </c>
      <c r="ODG23" s="179" t="s">
        <v>169</v>
      </c>
      <c r="ODH23" s="179" t="s">
        <v>169</v>
      </c>
      <c r="ODI23" s="179" t="s">
        <v>169</v>
      </c>
      <c r="ODJ23" s="179" t="s">
        <v>169</v>
      </c>
      <c r="ODK23" s="179" t="s">
        <v>169</v>
      </c>
      <c r="ODL23" s="179" t="s">
        <v>169</v>
      </c>
      <c r="ODM23" s="179" t="s">
        <v>169</v>
      </c>
      <c r="ODN23" s="179" t="s">
        <v>169</v>
      </c>
      <c r="ODO23" s="179" t="s">
        <v>169</v>
      </c>
      <c r="ODP23" s="179" t="s">
        <v>169</v>
      </c>
      <c r="ODQ23" s="179" t="s">
        <v>169</v>
      </c>
      <c r="ODR23" s="179" t="s">
        <v>169</v>
      </c>
      <c r="ODS23" s="179" t="s">
        <v>169</v>
      </c>
      <c r="ODT23" s="179" t="s">
        <v>169</v>
      </c>
      <c r="ODU23" s="179" t="s">
        <v>169</v>
      </c>
      <c r="ODV23" s="179" t="s">
        <v>169</v>
      </c>
      <c r="ODW23" s="179" t="s">
        <v>169</v>
      </c>
      <c r="ODX23" s="179" t="s">
        <v>169</v>
      </c>
      <c r="ODY23" s="179" t="s">
        <v>169</v>
      </c>
      <c r="ODZ23" s="179" t="s">
        <v>169</v>
      </c>
      <c r="OEA23" s="179" t="s">
        <v>169</v>
      </c>
      <c r="OEB23" s="179" t="s">
        <v>169</v>
      </c>
      <c r="OEC23" s="179" t="s">
        <v>169</v>
      </c>
      <c r="OED23" s="179" t="s">
        <v>169</v>
      </c>
      <c r="OEE23" s="179" t="s">
        <v>169</v>
      </c>
      <c r="OEF23" s="179" t="s">
        <v>169</v>
      </c>
      <c r="OEG23" s="179" t="s">
        <v>169</v>
      </c>
      <c r="OEH23" s="179" t="s">
        <v>169</v>
      </c>
      <c r="OEI23" s="179" t="s">
        <v>169</v>
      </c>
      <c r="OEJ23" s="179" t="s">
        <v>169</v>
      </c>
      <c r="OEK23" s="179" t="s">
        <v>169</v>
      </c>
      <c r="OEL23" s="179" t="s">
        <v>169</v>
      </c>
      <c r="OEM23" s="179" t="s">
        <v>169</v>
      </c>
      <c r="OEN23" s="179" t="s">
        <v>169</v>
      </c>
      <c r="OEO23" s="179" t="s">
        <v>169</v>
      </c>
      <c r="OEP23" s="179" t="s">
        <v>169</v>
      </c>
      <c r="OEQ23" s="179" t="s">
        <v>169</v>
      </c>
      <c r="OER23" s="179" t="s">
        <v>169</v>
      </c>
      <c r="OES23" s="179" t="s">
        <v>169</v>
      </c>
      <c r="OET23" s="179" t="s">
        <v>169</v>
      </c>
      <c r="OEU23" s="179" t="s">
        <v>169</v>
      </c>
      <c r="OEV23" s="179" t="s">
        <v>169</v>
      </c>
      <c r="OEW23" s="179" t="s">
        <v>169</v>
      </c>
      <c r="OEX23" s="179" t="s">
        <v>169</v>
      </c>
      <c r="OEY23" s="179" t="s">
        <v>169</v>
      </c>
      <c r="OEZ23" s="179" t="s">
        <v>169</v>
      </c>
      <c r="OFA23" s="179" t="s">
        <v>169</v>
      </c>
      <c r="OFB23" s="179" t="s">
        <v>169</v>
      </c>
      <c r="OFC23" s="179" t="s">
        <v>169</v>
      </c>
      <c r="OFD23" s="179" t="s">
        <v>169</v>
      </c>
      <c r="OFE23" s="179" t="s">
        <v>169</v>
      </c>
      <c r="OFF23" s="179" t="s">
        <v>169</v>
      </c>
      <c r="OFG23" s="179" t="s">
        <v>169</v>
      </c>
      <c r="OFH23" s="179" t="s">
        <v>169</v>
      </c>
      <c r="OFI23" s="179" t="s">
        <v>169</v>
      </c>
      <c r="OFJ23" s="179" t="s">
        <v>169</v>
      </c>
      <c r="OFK23" s="179" t="s">
        <v>169</v>
      </c>
      <c r="OFL23" s="179" t="s">
        <v>169</v>
      </c>
      <c r="OFM23" s="179" t="s">
        <v>169</v>
      </c>
      <c r="OFN23" s="179" t="s">
        <v>169</v>
      </c>
      <c r="OFO23" s="179" t="s">
        <v>169</v>
      </c>
      <c r="OFP23" s="179" t="s">
        <v>169</v>
      </c>
      <c r="OFQ23" s="179" t="s">
        <v>169</v>
      </c>
      <c r="OFR23" s="179" t="s">
        <v>169</v>
      </c>
      <c r="OFS23" s="179" t="s">
        <v>169</v>
      </c>
      <c r="OFT23" s="179" t="s">
        <v>169</v>
      </c>
      <c r="OFU23" s="179" t="s">
        <v>169</v>
      </c>
      <c r="OFV23" s="179" t="s">
        <v>169</v>
      </c>
      <c r="OFW23" s="179" t="s">
        <v>169</v>
      </c>
      <c r="OFX23" s="179" t="s">
        <v>169</v>
      </c>
      <c r="OFY23" s="179" t="s">
        <v>169</v>
      </c>
      <c r="OFZ23" s="179" t="s">
        <v>169</v>
      </c>
      <c r="OGA23" s="179" t="s">
        <v>169</v>
      </c>
      <c r="OGB23" s="179" t="s">
        <v>169</v>
      </c>
      <c r="OGC23" s="179" t="s">
        <v>169</v>
      </c>
      <c r="OGD23" s="179" t="s">
        <v>169</v>
      </c>
      <c r="OGE23" s="179" t="s">
        <v>169</v>
      </c>
      <c r="OGF23" s="179" t="s">
        <v>169</v>
      </c>
      <c r="OGG23" s="179" t="s">
        <v>169</v>
      </c>
      <c r="OGH23" s="179" t="s">
        <v>169</v>
      </c>
      <c r="OGI23" s="179" t="s">
        <v>169</v>
      </c>
      <c r="OGJ23" s="179" t="s">
        <v>169</v>
      </c>
      <c r="OGK23" s="179" t="s">
        <v>169</v>
      </c>
      <c r="OGL23" s="179" t="s">
        <v>169</v>
      </c>
      <c r="OGM23" s="179" t="s">
        <v>169</v>
      </c>
      <c r="OGN23" s="179" t="s">
        <v>169</v>
      </c>
      <c r="OGO23" s="179" t="s">
        <v>169</v>
      </c>
      <c r="OGP23" s="179" t="s">
        <v>169</v>
      </c>
      <c r="OGQ23" s="179" t="s">
        <v>169</v>
      </c>
      <c r="OGR23" s="179" t="s">
        <v>169</v>
      </c>
      <c r="OGS23" s="179" t="s">
        <v>169</v>
      </c>
      <c r="OGT23" s="179" t="s">
        <v>169</v>
      </c>
      <c r="OGU23" s="179" t="s">
        <v>169</v>
      </c>
      <c r="OGV23" s="179" t="s">
        <v>169</v>
      </c>
      <c r="OGW23" s="179" t="s">
        <v>169</v>
      </c>
      <c r="OGX23" s="179" t="s">
        <v>169</v>
      </c>
      <c r="OGY23" s="179" t="s">
        <v>169</v>
      </c>
      <c r="OGZ23" s="179" t="s">
        <v>169</v>
      </c>
      <c r="OHA23" s="179" t="s">
        <v>169</v>
      </c>
      <c r="OHB23" s="179" t="s">
        <v>169</v>
      </c>
      <c r="OHC23" s="179" t="s">
        <v>169</v>
      </c>
      <c r="OHD23" s="179" t="s">
        <v>169</v>
      </c>
      <c r="OHE23" s="179" t="s">
        <v>169</v>
      </c>
      <c r="OHF23" s="179" t="s">
        <v>169</v>
      </c>
      <c r="OHG23" s="179" t="s">
        <v>169</v>
      </c>
      <c r="OHH23" s="179" t="s">
        <v>169</v>
      </c>
      <c r="OHI23" s="179" t="s">
        <v>169</v>
      </c>
      <c r="OHJ23" s="179" t="s">
        <v>169</v>
      </c>
      <c r="OHK23" s="179" t="s">
        <v>169</v>
      </c>
      <c r="OHL23" s="179" t="s">
        <v>169</v>
      </c>
      <c r="OHM23" s="179" t="s">
        <v>169</v>
      </c>
      <c r="OHN23" s="179" t="s">
        <v>169</v>
      </c>
      <c r="OHO23" s="179" t="s">
        <v>169</v>
      </c>
      <c r="OHP23" s="179" t="s">
        <v>169</v>
      </c>
      <c r="OHQ23" s="179" t="s">
        <v>169</v>
      </c>
      <c r="OHR23" s="179" t="s">
        <v>169</v>
      </c>
      <c r="OHS23" s="179" t="s">
        <v>169</v>
      </c>
      <c r="OHT23" s="179" t="s">
        <v>169</v>
      </c>
      <c r="OHU23" s="179" t="s">
        <v>169</v>
      </c>
      <c r="OHV23" s="179" t="s">
        <v>169</v>
      </c>
      <c r="OHW23" s="179" t="s">
        <v>169</v>
      </c>
      <c r="OHX23" s="179" t="s">
        <v>169</v>
      </c>
      <c r="OHY23" s="179" t="s">
        <v>169</v>
      </c>
      <c r="OHZ23" s="179" t="s">
        <v>169</v>
      </c>
      <c r="OIA23" s="179" t="s">
        <v>169</v>
      </c>
      <c r="OIB23" s="179" t="s">
        <v>169</v>
      </c>
      <c r="OIC23" s="179" t="s">
        <v>169</v>
      </c>
      <c r="OID23" s="179" t="s">
        <v>169</v>
      </c>
      <c r="OIE23" s="179" t="s">
        <v>169</v>
      </c>
      <c r="OIF23" s="179" t="s">
        <v>169</v>
      </c>
      <c r="OIG23" s="179" t="s">
        <v>169</v>
      </c>
      <c r="OIH23" s="179" t="s">
        <v>169</v>
      </c>
      <c r="OII23" s="179" t="s">
        <v>169</v>
      </c>
      <c r="OIJ23" s="179" t="s">
        <v>169</v>
      </c>
      <c r="OIK23" s="179" t="s">
        <v>169</v>
      </c>
      <c r="OIL23" s="179" t="s">
        <v>169</v>
      </c>
      <c r="OIM23" s="179" t="s">
        <v>169</v>
      </c>
      <c r="OIN23" s="179" t="s">
        <v>169</v>
      </c>
      <c r="OIO23" s="179" t="s">
        <v>169</v>
      </c>
      <c r="OIP23" s="179" t="s">
        <v>169</v>
      </c>
      <c r="OIQ23" s="179" t="s">
        <v>169</v>
      </c>
      <c r="OIR23" s="179" t="s">
        <v>169</v>
      </c>
      <c r="OIS23" s="179" t="s">
        <v>169</v>
      </c>
      <c r="OIT23" s="179" t="s">
        <v>169</v>
      </c>
      <c r="OIU23" s="179" t="s">
        <v>169</v>
      </c>
      <c r="OIV23" s="179" t="s">
        <v>169</v>
      </c>
      <c r="OIW23" s="179" t="s">
        <v>169</v>
      </c>
      <c r="OIX23" s="179" t="s">
        <v>169</v>
      </c>
      <c r="OIY23" s="179" t="s">
        <v>169</v>
      </c>
      <c r="OIZ23" s="179" t="s">
        <v>169</v>
      </c>
      <c r="OJA23" s="179" t="s">
        <v>169</v>
      </c>
      <c r="OJB23" s="179" t="s">
        <v>169</v>
      </c>
      <c r="OJC23" s="179" t="s">
        <v>169</v>
      </c>
      <c r="OJD23" s="179" t="s">
        <v>169</v>
      </c>
      <c r="OJE23" s="179" t="s">
        <v>169</v>
      </c>
      <c r="OJF23" s="179" t="s">
        <v>169</v>
      </c>
      <c r="OJG23" s="179" t="s">
        <v>169</v>
      </c>
      <c r="OJH23" s="179" t="s">
        <v>169</v>
      </c>
      <c r="OJI23" s="179" t="s">
        <v>169</v>
      </c>
      <c r="OJJ23" s="179" t="s">
        <v>169</v>
      </c>
      <c r="OJK23" s="179" t="s">
        <v>169</v>
      </c>
      <c r="OJL23" s="179" t="s">
        <v>169</v>
      </c>
      <c r="OJM23" s="179" t="s">
        <v>169</v>
      </c>
      <c r="OJN23" s="179" t="s">
        <v>169</v>
      </c>
      <c r="OJO23" s="179" t="s">
        <v>169</v>
      </c>
      <c r="OJP23" s="179" t="s">
        <v>169</v>
      </c>
      <c r="OJQ23" s="179" t="s">
        <v>169</v>
      </c>
      <c r="OJR23" s="179" t="s">
        <v>169</v>
      </c>
      <c r="OJS23" s="179" t="s">
        <v>169</v>
      </c>
      <c r="OJT23" s="179" t="s">
        <v>169</v>
      </c>
      <c r="OJU23" s="179" t="s">
        <v>169</v>
      </c>
      <c r="OJV23" s="179" t="s">
        <v>169</v>
      </c>
      <c r="OJW23" s="179" t="s">
        <v>169</v>
      </c>
      <c r="OJX23" s="179" t="s">
        <v>169</v>
      </c>
      <c r="OJY23" s="179" t="s">
        <v>169</v>
      </c>
      <c r="OJZ23" s="179" t="s">
        <v>169</v>
      </c>
      <c r="OKA23" s="179" t="s">
        <v>169</v>
      </c>
      <c r="OKB23" s="179" t="s">
        <v>169</v>
      </c>
      <c r="OKC23" s="179" t="s">
        <v>169</v>
      </c>
      <c r="OKD23" s="179" t="s">
        <v>169</v>
      </c>
      <c r="OKE23" s="179" t="s">
        <v>169</v>
      </c>
      <c r="OKF23" s="179" t="s">
        <v>169</v>
      </c>
      <c r="OKG23" s="179" t="s">
        <v>169</v>
      </c>
      <c r="OKH23" s="179" t="s">
        <v>169</v>
      </c>
      <c r="OKI23" s="179" t="s">
        <v>169</v>
      </c>
      <c r="OKJ23" s="179" t="s">
        <v>169</v>
      </c>
      <c r="OKK23" s="179" t="s">
        <v>169</v>
      </c>
      <c r="OKL23" s="179" t="s">
        <v>169</v>
      </c>
      <c r="OKM23" s="179" t="s">
        <v>169</v>
      </c>
      <c r="OKN23" s="179" t="s">
        <v>169</v>
      </c>
      <c r="OKO23" s="179" t="s">
        <v>169</v>
      </c>
      <c r="OKP23" s="179" t="s">
        <v>169</v>
      </c>
      <c r="OKQ23" s="179" t="s">
        <v>169</v>
      </c>
      <c r="OKR23" s="179" t="s">
        <v>169</v>
      </c>
      <c r="OKS23" s="179" t="s">
        <v>169</v>
      </c>
      <c r="OKT23" s="179" t="s">
        <v>169</v>
      </c>
      <c r="OKU23" s="179" t="s">
        <v>169</v>
      </c>
      <c r="OKV23" s="179" t="s">
        <v>169</v>
      </c>
      <c r="OKW23" s="179" t="s">
        <v>169</v>
      </c>
      <c r="OKX23" s="179" t="s">
        <v>169</v>
      </c>
      <c r="OKY23" s="179" t="s">
        <v>169</v>
      </c>
      <c r="OKZ23" s="179" t="s">
        <v>169</v>
      </c>
      <c r="OLA23" s="179" t="s">
        <v>169</v>
      </c>
      <c r="OLB23" s="179" t="s">
        <v>169</v>
      </c>
      <c r="OLC23" s="179" t="s">
        <v>169</v>
      </c>
      <c r="OLD23" s="179" t="s">
        <v>169</v>
      </c>
      <c r="OLE23" s="179" t="s">
        <v>169</v>
      </c>
      <c r="OLF23" s="179" t="s">
        <v>169</v>
      </c>
      <c r="OLG23" s="179" t="s">
        <v>169</v>
      </c>
      <c r="OLH23" s="179" t="s">
        <v>169</v>
      </c>
      <c r="OLI23" s="179" t="s">
        <v>169</v>
      </c>
      <c r="OLJ23" s="179" t="s">
        <v>169</v>
      </c>
      <c r="OLK23" s="179" t="s">
        <v>169</v>
      </c>
      <c r="OLL23" s="179" t="s">
        <v>169</v>
      </c>
      <c r="OLM23" s="179" t="s">
        <v>169</v>
      </c>
      <c r="OLN23" s="179" t="s">
        <v>169</v>
      </c>
      <c r="OLO23" s="179" t="s">
        <v>169</v>
      </c>
      <c r="OLP23" s="179" t="s">
        <v>169</v>
      </c>
      <c r="OLQ23" s="179" t="s">
        <v>169</v>
      </c>
      <c r="OLR23" s="179" t="s">
        <v>169</v>
      </c>
      <c r="OLS23" s="179" t="s">
        <v>169</v>
      </c>
      <c r="OLT23" s="179" t="s">
        <v>169</v>
      </c>
      <c r="OLU23" s="179" t="s">
        <v>169</v>
      </c>
      <c r="OLV23" s="179" t="s">
        <v>169</v>
      </c>
      <c r="OLW23" s="179" t="s">
        <v>169</v>
      </c>
      <c r="OLX23" s="179" t="s">
        <v>169</v>
      </c>
      <c r="OLY23" s="179" t="s">
        <v>169</v>
      </c>
      <c r="OLZ23" s="179" t="s">
        <v>169</v>
      </c>
      <c r="OMA23" s="179" t="s">
        <v>169</v>
      </c>
      <c r="OMB23" s="179" t="s">
        <v>169</v>
      </c>
      <c r="OMC23" s="179" t="s">
        <v>169</v>
      </c>
      <c r="OMD23" s="179" t="s">
        <v>169</v>
      </c>
      <c r="OME23" s="179" t="s">
        <v>169</v>
      </c>
      <c r="OMF23" s="179" t="s">
        <v>169</v>
      </c>
      <c r="OMG23" s="179" t="s">
        <v>169</v>
      </c>
      <c r="OMH23" s="179" t="s">
        <v>169</v>
      </c>
      <c r="OMI23" s="179" t="s">
        <v>169</v>
      </c>
      <c r="OMJ23" s="179" t="s">
        <v>169</v>
      </c>
      <c r="OMK23" s="179" t="s">
        <v>169</v>
      </c>
      <c r="OML23" s="179" t="s">
        <v>169</v>
      </c>
      <c r="OMM23" s="179" t="s">
        <v>169</v>
      </c>
      <c r="OMN23" s="179" t="s">
        <v>169</v>
      </c>
      <c r="OMO23" s="179" t="s">
        <v>169</v>
      </c>
      <c r="OMP23" s="179" t="s">
        <v>169</v>
      </c>
      <c r="OMQ23" s="179" t="s">
        <v>169</v>
      </c>
      <c r="OMR23" s="179" t="s">
        <v>169</v>
      </c>
      <c r="OMS23" s="179" t="s">
        <v>169</v>
      </c>
      <c r="OMT23" s="179" t="s">
        <v>169</v>
      </c>
      <c r="OMU23" s="179" t="s">
        <v>169</v>
      </c>
      <c r="OMV23" s="179" t="s">
        <v>169</v>
      </c>
      <c r="OMW23" s="179" t="s">
        <v>169</v>
      </c>
      <c r="OMX23" s="179" t="s">
        <v>169</v>
      </c>
      <c r="OMY23" s="179" t="s">
        <v>169</v>
      </c>
      <c r="OMZ23" s="179" t="s">
        <v>169</v>
      </c>
      <c r="ONA23" s="179" t="s">
        <v>169</v>
      </c>
      <c r="ONB23" s="179" t="s">
        <v>169</v>
      </c>
      <c r="ONC23" s="179" t="s">
        <v>169</v>
      </c>
      <c r="OND23" s="179" t="s">
        <v>169</v>
      </c>
      <c r="ONE23" s="179" t="s">
        <v>169</v>
      </c>
      <c r="ONF23" s="179" t="s">
        <v>169</v>
      </c>
      <c r="ONG23" s="179" t="s">
        <v>169</v>
      </c>
      <c r="ONH23" s="179" t="s">
        <v>169</v>
      </c>
      <c r="ONI23" s="179" t="s">
        <v>169</v>
      </c>
      <c r="ONJ23" s="179" t="s">
        <v>169</v>
      </c>
      <c r="ONK23" s="179" t="s">
        <v>169</v>
      </c>
      <c r="ONL23" s="179" t="s">
        <v>169</v>
      </c>
      <c r="ONM23" s="179" t="s">
        <v>169</v>
      </c>
      <c r="ONN23" s="179" t="s">
        <v>169</v>
      </c>
      <c r="ONO23" s="179" t="s">
        <v>169</v>
      </c>
      <c r="ONP23" s="179" t="s">
        <v>169</v>
      </c>
      <c r="ONQ23" s="179" t="s">
        <v>169</v>
      </c>
      <c r="ONR23" s="179" t="s">
        <v>169</v>
      </c>
      <c r="ONS23" s="179" t="s">
        <v>169</v>
      </c>
      <c r="ONT23" s="179" t="s">
        <v>169</v>
      </c>
      <c r="ONU23" s="179" t="s">
        <v>169</v>
      </c>
      <c r="ONV23" s="179" t="s">
        <v>169</v>
      </c>
      <c r="ONW23" s="179" t="s">
        <v>169</v>
      </c>
      <c r="ONX23" s="179" t="s">
        <v>169</v>
      </c>
      <c r="ONY23" s="179" t="s">
        <v>169</v>
      </c>
      <c r="ONZ23" s="179" t="s">
        <v>169</v>
      </c>
      <c r="OOA23" s="179" t="s">
        <v>169</v>
      </c>
      <c r="OOB23" s="179" t="s">
        <v>169</v>
      </c>
      <c r="OOC23" s="179" t="s">
        <v>169</v>
      </c>
      <c r="OOD23" s="179" t="s">
        <v>169</v>
      </c>
      <c r="OOE23" s="179" t="s">
        <v>169</v>
      </c>
      <c r="OOF23" s="179" t="s">
        <v>169</v>
      </c>
      <c r="OOG23" s="179" t="s">
        <v>169</v>
      </c>
      <c r="OOH23" s="179" t="s">
        <v>169</v>
      </c>
      <c r="OOI23" s="179" t="s">
        <v>169</v>
      </c>
      <c r="OOJ23" s="179" t="s">
        <v>169</v>
      </c>
      <c r="OOK23" s="179" t="s">
        <v>169</v>
      </c>
      <c r="OOL23" s="179" t="s">
        <v>169</v>
      </c>
      <c r="OOM23" s="179" t="s">
        <v>169</v>
      </c>
      <c r="OON23" s="179" t="s">
        <v>169</v>
      </c>
      <c r="OOO23" s="179" t="s">
        <v>169</v>
      </c>
      <c r="OOP23" s="179" t="s">
        <v>169</v>
      </c>
      <c r="OOQ23" s="179" t="s">
        <v>169</v>
      </c>
      <c r="OOR23" s="179" t="s">
        <v>169</v>
      </c>
      <c r="OOS23" s="179" t="s">
        <v>169</v>
      </c>
      <c r="OOT23" s="179" t="s">
        <v>169</v>
      </c>
      <c r="OOU23" s="179" t="s">
        <v>169</v>
      </c>
      <c r="OOV23" s="179" t="s">
        <v>169</v>
      </c>
      <c r="OOW23" s="179" t="s">
        <v>169</v>
      </c>
      <c r="OOX23" s="179" t="s">
        <v>169</v>
      </c>
      <c r="OOY23" s="179" t="s">
        <v>169</v>
      </c>
      <c r="OOZ23" s="179" t="s">
        <v>169</v>
      </c>
      <c r="OPA23" s="179" t="s">
        <v>169</v>
      </c>
      <c r="OPB23" s="179" t="s">
        <v>169</v>
      </c>
      <c r="OPC23" s="179" t="s">
        <v>169</v>
      </c>
      <c r="OPD23" s="179" t="s">
        <v>169</v>
      </c>
      <c r="OPE23" s="179" t="s">
        <v>169</v>
      </c>
      <c r="OPF23" s="179" t="s">
        <v>169</v>
      </c>
      <c r="OPG23" s="179" t="s">
        <v>169</v>
      </c>
      <c r="OPH23" s="179" t="s">
        <v>169</v>
      </c>
      <c r="OPI23" s="179" t="s">
        <v>169</v>
      </c>
      <c r="OPJ23" s="179" t="s">
        <v>169</v>
      </c>
      <c r="OPK23" s="179" t="s">
        <v>169</v>
      </c>
      <c r="OPL23" s="179" t="s">
        <v>169</v>
      </c>
      <c r="OPM23" s="179" t="s">
        <v>169</v>
      </c>
      <c r="OPN23" s="179" t="s">
        <v>169</v>
      </c>
      <c r="OPO23" s="179" t="s">
        <v>169</v>
      </c>
      <c r="OPP23" s="179" t="s">
        <v>169</v>
      </c>
      <c r="OPQ23" s="179" t="s">
        <v>169</v>
      </c>
      <c r="OPR23" s="179" t="s">
        <v>169</v>
      </c>
      <c r="OPS23" s="179" t="s">
        <v>169</v>
      </c>
      <c r="OPT23" s="179" t="s">
        <v>169</v>
      </c>
      <c r="OPU23" s="179" t="s">
        <v>169</v>
      </c>
      <c r="OPV23" s="179" t="s">
        <v>169</v>
      </c>
      <c r="OPW23" s="179" t="s">
        <v>169</v>
      </c>
      <c r="OPX23" s="179" t="s">
        <v>169</v>
      </c>
      <c r="OPY23" s="179" t="s">
        <v>169</v>
      </c>
      <c r="OPZ23" s="179" t="s">
        <v>169</v>
      </c>
      <c r="OQA23" s="179" t="s">
        <v>169</v>
      </c>
      <c r="OQB23" s="179" t="s">
        <v>169</v>
      </c>
      <c r="OQC23" s="179" t="s">
        <v>169</v>
      </c>
      <c r="OQD23" s="179" t="s">
        <v>169</v>
      </c>
      <c r="OQE23" s="179" t="s">
        <v>169</v>
      </c>
      <c r="OQF23" s="179" t="s">
        <v>169</v>
      </c>
      <c r="OQG23" s="179" t="s">
        <v>169</v>
      </c>
      <c r="OQH23" s="179" t="s">
        <v>169</v>
      </c>
      <c r="OQI23" s="179" t="s">
        <v>169</v>
      </c>
      <c r="OQJ23" s="179" t="s">
        <v>169</v>
      </c>
      <c r="OQK23" s="179" t="s">
        <v>169</v>
      </c>
      <c r="OQL23" s="179" t="s">
        <v>169</v>
      </c>
      <c r="OQM23" s="179" t="s">
        <v>169</v>
      </c>
      <c r="OQN23" s="179" t="s">
        <v>169</v>
      </c>
      <c r="OQO23" s="179" t="s">
        <v>169</v>
      </c>
      <c r="OQP23" s="179" t="s">
        <v>169</v>
      </c>
      <c r="OQQ23" s="179" t="s">
        <v>169</v>
      </c>
      <c r="OQR23" s="179" t="s">
        <v>169</v>
      </c>
      <c r="OQS23" s="179" t="s">
        <v>169</v>
      </c>
      <c r="OQT23" s="179" t="s">
        <v>169</v>
      </c>
      <c r="OQU23" s="179" t="s">
        <v>169</v>
      </c>
      <c r="OQV23" s="179" t="s">
        <v>169</v>
      </c>
      <c r="OQW23" s="179" t="s">
        <v>169</v>
      </c>
      <c r="OQX23" s="179" t="s">
        <v>169</v>
      </c>
      <c r="OQY23" s="179" t="s">
        <v>169</v>
      </c>
      <c r="OQZ23" s="179" t="s">
        <v>169</v>
      </c>
      <c r="ORA23" s="179" t="s">
        <v>169</v>
      </c>
      <c r="ORB23" s="179" t="s">
        <v>169</v>
      </c>
      <c r="ORC23" s="179" t="s">
        <v>169</v>
      </c>
      <c r="ORD23" s="179" t="s">
        <v>169</v>
      </c>
      <c r="ORE23" s="179" t="s">
        <v>169</v>
      </c>
      <c r="ORF23" s="179" t="s">
        <v>169</v>
      </c>
      <c r="ORG23" s="179" t="s">
        <v>169</v>
      </c>
      <c r="ORH23" s="179" t="s">
        <v>169</v>
      </c>
      <c r="ORI23" s="179" t="s">
        <v>169</v>
      </c>
      <c r="ORJ23" s="179" t="s">
        <v>169</v>
      </c>
      <c r="ORK23" s="179" t="s">
        <v>169</v>
      </c>
      <c r="ORL23" s="179" t="s">
        <v>169</v>
      </c>
      <c r="ORM23" s="179" t="s">
        <v>169</v>
      </c>
      <c r="ORN23" s="179" t="s">
        <v>169</v>
      </c>
      <c r="ORO23" s="179" t="s">
        <v>169</v>
      </c>
      <c r="ORP23" s="179" t="s">
        <v>169</v>
      </c>
      <c r="ORQ23" s="179" t="s">
        <v>169</v>
      </c>
      <c r="ORR23" s="179" t="s">
        <v>169</v>
      </c>
      <c r="ORS23" s="179" t="s">
        <v>169</v>
      </c>
      <c r="ORT23" s="179" t="s">
        <v>169</v>
      </c>
      <c r="ORU23" s="179" t="s">
        <v>169</v>
      </c>
      <c r="ORV23" s="179" t="s">
        <v>169</v>
      </c>
      <c r="ORW23" s="179" t="s">
        <v>169</v>
      </c>
      <c r="ORX23" s="179" t="s">
        <v>169</v>
      </c>
      <c r="ORY23" s="179" t="s">
        <v>169</v>
      </c>
      <c r="ORZ23" s="179" t="s">
        <v>169</v>
      </c>
      <c r="OSA23" s="179" t="s">
        <v>169</v>
      </c>
      <c r="OSB23" s="179" t="s">
        <v>169</v>
      </c>
      <c r="OSC23" s="179" t="s">
        <v>169</v>
      </c>
      <c r="OSD23" s="179" t="s">
        <v>169</v>
      </c>
      <c r="OSE23" s="179" t="s">
        <v>169</v>
      </c>
      <c r="OSF23" s="179" t="s">
        <v>169</v>
      </c>
      <c r="OSG23" s="179" t="s">
        <v>169</v>
      </c>
      <c r="OSH23" s="179" t="s">
        <v>169</v>
      </c>
      <c r="OSI23" s="179" t="s">
        <v>169</v>
      </c>
      <c r="OSJ23" s="179" t="s">
        <v>169</v>
      </c>
      <c r="OSK23" s="179" t="s">
        <v>169</v>
      </c>
      <c r="OSL23" s="179" t="s">
        <v>169</v>
      </c>
      <c r="OSM23" s="179" t="s">
        <v>169</v>
      </c>
      <c r="OSN23" s="179" t="s">
        <v>169</v>
      </c>
      <c r="OSO23" s="179" t="s">
        <v>169</v>
      </c>
      <c r="OSP23" s="179" t="s">
        <v>169</v>
      </c>
      <c r="OSQ23" s="179" t="s">
        <v>169</v>
      </c>
      <c r="OSR23" s="179" t="s">
        <v>169</v>
      </c>
      <c r="OSS23" s="179" t="s">
        <v>169</v>
      </c>
      <c r="OST23" s="179" t="s">
        <v>169</v>
      </c>
      <c r="OSU23" s="179" t="s">
        <v>169</v>
      </c>
      <c r="OSV23" s="179" t="s">
        <v>169</v>
      </c>
      <c r="OSW23" s="179" t="s">
        <v>169</v>
      </c>
      <c r="OSX23" s="179" t="s">
        <v>169</v>
      </c>
      <c r="OSY23" s="179" t="s">
        <v>169</v>
      </c>
      <c r="OSZ23" s="179" t="s">
        <v>169</v>
      </c>
      <c r="OTA23" s="179" t="s">
        <v>169</v>
      </c>
      <c r="OTB23" s="179" t="s">
        <v>169</v>
      </c>
      <c r="OTC23" s="179" t="s">
        <v>169</v>
      </c>
      <c r="OTD23" s="179" t="s">
        <v>169</v>
      </c>
      <c r="OTE23" s="179" t="s">
        <v>169</v>
      </c>
      <c r="OTF23" s="179" t="s">
        <v>169</v>
      </c>
      <c r="OTG23" s="179" t="s">
        <v>169</v>
      </c>
      <c r="OTH23" s="179" t="s">
        <v>169</v>
      </c>
      <c r="OTI23" s="179" t="s">
        <v>169</v>
      </c>
      <c r="OTJ23" s="179" t="s">
        <v>169</v>
      </c>
      <c r="OTK23" s="179" t="s">
        <v>169</v>
      </c>
      <c r="OTL23" s="179" t="s">
        <v>169</v>
      </c>
      <c r="OTM23" s="179" t="s">
        <v>169</v>
      </c>
      <c r="OTN23" s="179" t="s">
        <v>169</v>
      </c>
      <c r="OTO23" s="179" t="s">
        <v>169</v>
      </c>
      <c r="OTP23" s="179" t="s">
        <v>169</v>
      </c>
      <c r="OTQ23" s="179" t="s">
        <v>169</v>
      </c>
      <c r="OTR23" s="179" t="s">
        <v>169</v>
      </c>
      <c r="OTS23" s="179" t="s">
        <v>169</v>
      </c>
      <c r="OTT23" s="179" t="s">
        <v>169</v>
      </c>
      <c r="OTU23" s="179" t="s">
        <v>169</v>
      </c>
      <c r="OTV23" s="179" t="s">
        <v>169</v>
      </c>
      <c r="OTW23" s="179" t="s">
        <v>169</v>
      </c>
      <c r="OTX23" s="179" t="s">
        <v>169</v>
      </c>
      <c r="OTY23" s="179" t="s">
        <v>169</v>
      </c>
      <c r="OTZ23" s="179" t="s">
        <v>169</v>
      </c>
      <c r="OUA23" s="179" t="s">
        <v>169</v>
      </c>
      <c r="OUB23" s="179" t="s">
        <v>169</v>
      </c>
      <c r="OUC23" s="179" t="s">
        <v>169</v>
      </c>
      <c r="OUD23" s="179" t="s">
        <v>169</v>
      </c>
      <c r="OUE23" s="179" t="s">
        <v>169</v>
      </c>
      <c r="OUF23" s="179" t="s">
        <v>169</v>
      </c>
      <c r="OUG23" s="179" t="s">
        <v>169</v>
      </c>
      <c r="OUH23" s="179" t="s">
        <v>169</v>
      </c>
      <c r="OUI23" s="179" t="s">
        <v>169</v>
      </c>
      <c r="OUJ23" s="179" t="s">
        <v>169</v>
      </c>
      <c r="OUK23" s="179" t="s">
        <v>169</v>
      </c>
      <c r="OUL23" s="179" t="s">
        <v>169</v>
      </c>
      <c r="OUM23" s="179" t="s">
        <v>169</v>
      </c>
      <c r="OUN23" s="179" t="s">
        <v>169</v>
      </c>
      <c r="OUO23" s="179" t="s">
        <v>169</v>
      </c>
      <c r="OUP23" s="179" t="s">
        <v>169</v>
      </c>
      <c r="OUQ23" s="179" t="s">
        <v>169</v>
      </c>
      <c r="OUR23" s="179" t="s">
        <v>169</v>
      </c>
      <c r="OUS23" s="179" t="s">
        <v>169</v>
      </c>
      <c r="OUT23" s="179" t="s">
        <v>169</v>
      </c>
      <c r="OUU23" s="179" t="s">
        <v>169</v>
      </c>
      <c r="OUV23" s="179" t="s">
        <v>169</v>
      </c>
      <c r="OUW23" s="179" t="s">
        <v>169</v>
      </c>
      <c r="OUX23" s="179" t="s">
        <v>169</v>
      </c>
      <c r="OUY23" s="179" t="s">
        <v>169</v>
      </c>
      <c r="OUZ23" s="179" t="s">
        <v>169</v>
      </c>
      <c r="OVA23" s="179" t="s">
        <v>169</v>
      </c>
      <c r="OVB23" s="179" t="s">
        <v>169</v>
      </c>
      <c r="OVC23" s="179" t="s">
        <v>169</v>
      </c>
      <c r="OVD23" s="179" t="s">
        <v>169</v>
      </c>
      <c r="OVE23" s="179" t="s">
        <v>169</v>
      </c>
      <c r="OVF23" s="179" t="s">
        <v>169</v>
      </c>
      <c r="OVG23" s="179" t="s">
        <v>169</v>
      </c>
      <c r="OVH23" s="179" t="s">
        <v>169</v>
      </c>
      <c r="OVI23" s="179" t="s">
        <v>169</v>
      </c>
      <c r="OVJ23" s="179" t="s">
        <v>169</v>
      </c>
      <c r="OVK23" s="179" t="s">
        <v>169</v>
      </c>
      <c r="OVL23" s="179" t="s">
        <v>169</v>
      </c>
      <c r="OVM23" s="179" t="s">
        <v>169</v>
      </c>
      <c r="OVN23" s="179" t="s">
        <v>169</v>
      </c>
      <c r="OVO23" s="179" t="s">
        <v>169</v>
      </c>
      <c r="OVP23" s="179" t="s">
        <v>169</v>
      </c>
      <c r="OVQ23" s="179" t="s">
        <v>169</v>
      </c>
      <c r="OVR23" s="179" t="s">
        <v>169</v>
      </c>
      <c r="OVS23" s="179" t="s">
        <v>169</v>
      </c>
      <c r="OVT23" s="179" t="s">
        <v>169</v>
      </c>
      <c r="OVU23" s="179" t="s">
        <v>169</v>
      </c>
      <c r="OVV23" s="179" t="s">
        <v>169</v>
      </c>
      <c r="OVW23" s="179" t="s">
        <v>169</v>
      </c>
      <c r="OVX23" s="179" t="s">
        <v>169</v>
      </c>
      <c r="OVY23" s="179" t="s">
        <v>169</v>
      </c>
      <c r="OVZ23" s="179" t="s">
        <v>169</v>
      </c>
      <c r="OWA23" s="179" t="s">
        <v>169</v>
      </c>
      <c r="OWB23" s="179" t="s">
        <v>169</v>
      </c>
      <c r="OWC23" s="179" t="s">
        <v>169</v>
      </c>
      <c r="OWD23" s="179" t="s">
        <v>169</v>
      </c>
      <c r="OWE23" s="179" t="s">
        <v>169</v>
      </c>
      <c r="OWF23" s="179" t="s">
        <v>169</v>
      </c>
      <c r="OWG23" s="179" t="s">
        <v>169</v>
      </c>
      <c r="OWH23" s="179" t="s">
        <v>169</v>
      </c>
      <c r="OWI23" s="179" t="s">
        <v>169</v>
      </c>
      <c r="OWJ23" s="179" t="s">
        <v>169</v>
      </c>
      <c r="OWK23" s="179" t="s">
        <v>169</v>
      </c>
      <c r="OWL23" s="179" t="s">
        <v>169</v>
      </c>
      <c r="OWM23" s="179" t="s">
        <v>169</v>
      </c>
      <c r="OWN23" s="179" t="s">
        <v>169</v>
      </c>
      <c r="OWO23" s="179" t="s">
        <v>169</v>
      </c>
      <c r="OWP23" s="179" t="s">
        <v>169</v>
      </c>
      <c r="OWQ23" s="179" t="s">
        <v>169</v>
      </c>
      <c r="OWR23" s="179" t="s">
        <v>169</v>
      </c>
      <c r="OWS23" s="179" t="s">
        <v>169</v>
      </c>
      <c r="OWT23" s="179" t="s">
        <v>169</v>
      </c>
      <c r="OWU23" s="179" t="s">
        <v>169</v>
      </c>
      <c r="OWV23" s="179" t="s">
        <v>169</v>
      </c>
      <c r="OWW23" s="179" t="s">
        <v>169</v>
      </c>
      <c r="OWX23" s="179" t="s">
        <v>169</v>
      </c>
      <c r="OWY23" s="179" t="s">
        <v>169</v>
      </c>
      <c r="OWZ23" s="179" t="s">
        <v>169</v>
      </c>
      <c r="OXA23" s="179" t="s">
        <v>169</v>
      </c>
      <c r="OXB23" s="179" t="s">
        <v>169</v>
      </c>
      <c r="OXC23" s="179" t="s">
        <v>169</v>
      </c>
      <c r="OXD23" s="179" t="s">
        <v>169</v>
      </c>
      <c r="OXE23" s="179" t="s">
        <v>169</v>
      </c>
      <c r="OXF23" s="179" t="s">
        <v>169</v>
      </c>
      <c r="OXG23" s="179" t="s">
        <v>169</v>
      </c>
      <c r="OXH23" s="179" t="s">
        <v>169</v>
      </c>
      <c r="OXI23" s="179" t="s">
        <v>169</v>
      </c>
      <c r="OXJ23" s="179" t="s">
        <v>169</v>
      </c>
      <c r="OXK23" s="179" t="s">
        <v>169</v>
      </c>
      <c r="OXL23" s="179" t="s">
        <v>169</v>
      </c>
      <c r="OXM23" s="179" t="s">
        <v>169</v>
      </c>
      <c r="OXN23" s="179" t="s">
        <v>169</v>
      </c>
      <c r="OXO23" s="179" t="s">
        <v>169</v>
      </c>
      <c r="OXP23" s="179" t="s">
        <v>169</v>
      </c>
      <c r="OXQ23" s="179" t="s">
        <v>169</v>
      </c>
      <c r="OXR23" s="179" t="s">
        <v>169</v>
      </c>
      <c r="OXS23" s="179" t="s">
        <v>169</v>
      </c>
      <c r="OXT23" s="179" t="s">
        <v>169</v>
      </c>
      <c r="OXU23" s="179" t="s">
        <v>169</v>
      </c>
      <c r="OXV23" s="179" t="s">
        <v>169</v>
      </c>
      <c r="OXW23" s="179" t="s">
        <v>169</v>
      </c>
      <c r="OXX23" s="179" t="s">
        <v>169</v>
      </c>
      <c r="OXY23" s="179" t="s">
        <v>169</v>
      </c>
      <c r="OXZ23" s="179" t="s">
        <v>169</v>
      </c>
      <c r="OYA23" s="179" t="s">
        <v>169</v>
      </c>
      <c r="OYB23" s="179" t="s">
        <v>169</v>
      </c>
      <c r="OYC23" s="179" t="s">
        <v>169</v>
      </c>
      <c r="OYD23" s="179" t="s">
        <v>169</v>
      </c>
      <c r="OYE23" s="179" t="s">
        <v>169</v>
      </c>
      <c r="OYF23" s="179" t="s">
        <v>169</v>
      </c>
      <c r="OYG23" s="179" t="s">
        <v>169</v>
      </c>
      <c r="OYH23" s="179" t="s">
        <v>169</v>
      </c>
      <c r="OYI23" s="179" t="s">
        <v>169</v>
      </c>
      <c r="OYJ23" s="179" t="s">
        <v>169</v>
      </c>
      <c r="OYK23" s="179" t="s">
        <v>169</v>
      </c>
      <c r="OYL23" s="179" t="s">
        <v>169</v>
      </c>
      <c r="OYM23" s="179" t="s">
        <v>169</v>
      </c>
      <c r="OYN23" s="179" t="s">
        <v>169</v>
      </c>
      <c r="OYO23" s="179" t="s">
        <v>169</v>
      </c>
      <c r="OYP23" s="179" t="s">
        <v>169</v>
      </c>
      <c r="OYQ23" s="179" t="s">
        <v>169</v>
      </c>
      <c r="OYR23" s="179" t="s">
        <v>169</v>
      </c>
      <c r="OYS23" s="179" t="s">
        <v>169</v>
      </c>
      <c r="OYT23" s="179" t="s">
        <v>169</v>
      </c>
      <c r="OYU23" s="179" t="s">
        <v>169</v>
      </c>
      <c r="OYV23" s="179" t="s">
        <v>169</v>
      </c>
      <c r="OYW23" s="179" t="s">
        <v>169</v>
      </c>
      <c r="OYX23" s="179" t="s">
        <v>169</v>
      </c>
      <c r="OYY23" s="179" t="s">
        <v>169</v>
      </c>
      <c r="OYZ23" s="179" t="s">
        <v>169</v>
      </c>
      <c r="OZA23" s="179" t="s">
        <v>169</v>
      </c>
      <c r="OZB23" s="179" t="s">
        <v>169</v>
      </c>
      <c r="OZC23" s="179" t="s">
        <v>169</v>
      </c>
      <c r="OZD23" s="179" t="s">
        <v>169</v>
      </c>
      <c r="OZE23" s="179" t="s">
        <v>169</v>
      </c>
      <c r="OZF23" s="179" t="s">
        <v>169</v>
      </c>
      <c r="OZG23" s="179" t="s">
        <v>169</v>
      </c>
      <c r="OZH23" s="179" t="s">
        <v>169</v>
      </c>
      <c r="OZI23" s="179" t="s">
        <v>169</v>
      </c>
      <c r="OZJ23" s="179" t="s">
        <v>169</v>
      </c>
      <c r="OZK23" s="179" t="s">
        <v>169</v>
      </c>
      <c r="OZL23" s="179" t="s">
        <v>169</v>
      </c>
      <c r="OZM23" s="179" t="s">
        <v>169</v>
      </c>
      <c r="OZN23" s="179" t="s">
        <v>169</v>
      </c>
      <c r="OZO23" s="179" t="s">
        <v>169</v>
      </c>
      <c r="OZP23" s="179" t="s">
        <v>169</v>
      </c>
      <c r="OZQ23" s="179" t="s">
        <v>169</v>
      </c>
      <c r="OZR23" s="179" t="s">
        <v>169</v>
      </c>
      <c r="OZS23" s="179" t="s">
        <v>169</v>
      </c>
      <c r="OZT23" s="179" t="s">
        <v>169</v>
      </c>
      <c r="OZU23" s="179" t="s">
        <v>169</v>
      </c>
      <c r="OZV23" s="179" t="s">
        <v>169</v>
      </c>
      <c r="OZW23" s="179" t="s">
        <v>169</v>
      </c>
      <c r="OZX23" s="179" t="s">
        <v>169</v>
      </c>
      <c r="OZY23" s="179" t="s">
        <v>169</v>
      </c>
      <c r="OZZ23" s="179" t="s">
        <v>169</v>
      </c>
      <c r="PAA23" s="179" t="s">
        <v>169</v>
      </c>
      <c r="PAB23" s="179" t="s">
        <v>169</v>
      </c>
      <c r="PAC23" s="179" t="s">
        <v>169</v>
      </c>
      <c r="PAD23" s="179" t="s">
        <v>169</v>
      </c>
      <c r="PAE23" s="179" t="s">
        <v>169</v>
      </c>
      <c r="PAF23" s="179" t="s">
        <v>169</v>
      </c>
      <c r="PAG23" s="179" t="s">
        <v>169</v>
      </c>
      <c r="PAH23" s="179" t="s">
        <v>169</v>
      </c>
      <c r="PAI23" s="179" t="s">
        <v>169</v>
      </c>
      <c r="PAJ23" s="179" t="s">
        <v>169</v>
      </c>
      <c r="PAK23" s="179" t="s">
        <v>169</v>
      </c>
      <c r="PAL23" s="179" t="s">
        <v>169</v>
      </c>
      <c r="PAM23" s="179" t="s">
        <v>169</v>
      </c>
      <c r="PAN23" s="179" t="s">
        <v>169</v>
      </c>
      <c r="PAO23" s="179" t="s">
        <v>169</v>
      </c>
      <c r="PAP23" s="179" t="s">
        <v>169</v>
      </c>
      <c r="PAQ23" s="179" t="s">
        <v>169</v>
      </c>
      <c r="PAR23" s="179" t="s">
        <v>169</v>
      </c>
      <c r="PAS23" s="179" t="s">
        <v>169</v>
      </c>
      <c r="PAT23" s="179" t="s">
        <v>169</v>
      </c>
      <c r="PAU23" s="179" t="s">
        <v>169</v>
      </c>
      <c r="PAV23" s="179" t="s">
        <v>169</v>
      </c>
      <c r="PAW23" s="179" t="s">
        <v>169</v>
      </c>
      <c r="PAX23" s="179" t="s">
        <v>169</v>
      </c>
      <c r="PAY23" s="179" t="s">
        <v>169</v>
      </c>
      <c r="PAZ23" s="179" t="s">
        <v>169</v>
      </c>
      <c r="PBA23" s="179" t="s">
        <v>169</v>
      </c>
      <c r="PBB23" s="179" t="s">
        <v>169</v>
      </c>
      <c r="PBC23" s="179" t="s">
        <v>169</v>
      </c>
      <c r="PBD23" s="179" t="s">
        <v>169</v>
      </c>
      <c r="PBE23" s="179" t="s">
        <v>169</v>
      </c>
      <c r="PBF23" s="179" t="s">
        <v>169</v>
      </c>
      <c r="PBG23" s="179" t="s">
        <v>169</v>
      </c>
      <c r="PBH23" s="179" t="s">
        <v>169</v>
      </c>
      <c r="PBI23" s="179" t="s">
        <v>169</v>
      </c>
      <c r="PBJ23" s="179" t="s">
        <v>169</v>
      </c>
      <c r="PBK23" s="179" t="s">
        <v>169</v>
      </c>
      <c r="PBL23" s="179" t="s">
        <v>169</v>
      </c>
      <c r="PBM23" s="179" t="s">
        <v>169</v>
      </c>
      <c r="PBN23" s="179" t="s">
        <v>169</v>
      </c>
      <c r="PBO23" s="179" t="s">
        <v>169</v>
      </c>
      <c r="PBP23" s="179" t="s">
        <v>169</v>
      </c>
      <c r="PBQ23" s="179" t="s">
        <v>169</v>
      </c>
      <c r="PBR23" s="179" t="s">
        <v>169</v>
      </c>
      <c r="PBS23" s="179" t="s">
        <v>169</v>
      </c>
      <c r="PBT23" s="179" t="s">
        <v>169</v>
      </c>
      <c r="PBU23" s="179" t="s">
        <v>169</v>
      </c>
      <c r="PBV23" s="179" t="s">
        <v>169</v>
      </c>
      <c r="PBW23" s="179" t="s">
        <v>169</v>
      </c>
      <c r="PBX23" s="179" t="s">
        <v>169</v>
      </c>
      <c r="PBY23" s="179" t="s">
        <v>169</v>
      </c>
      <c r="PBZ23" s="179" t="s">
        <v>169</v>
      </c>
      <c r="PCA23" s="179" t="s">
        <v>169</v>
      </c>
      <c r="PCB23" s="179" t="s">
        <v>169</v>
      </c>
      <c r="PCC23" s="179" t="s">
        <v>169</v>
      </c>
      <c r="PCD23" s="179" t="s">
        <v>169</v>
      </c>
      <c r="PCE23" s="179" t="s">
        <v>169</v>
      </c>
      <c r="PCF23" s="179" t="s">
        <v>169</v>
      </c>
      <c r="PCG23" s="179" t="s">
        <v>169</v>
      </c>
      <c r="PCH23" s="179" t="s">
        <v>169</v>
      </c>
      <c r="PCI23" s="179" t="s">
        <v>169</v>
      </c>
      <c r="PCJ23" s="179" t="s">
        <v>169</v>
      </c>
      <c r="PCK23" s="179" t="s">
        <v>169</v>
      </c>
      <c r="PCL23" s="179" t="s">
        <v>169</v>
      </c>
      <c r="PCM23" s="179" t="s">
        <v>169</v>
      </c>
      <c r="PCN23" s="179" t="s">
        <v>169</v>
      </c>
      <c r="PCO23" s="179" t="s">
        <v>169</v>
      </c>
      <c r="PCP23" s="179" t="s">
        <v>169</v>
      </c>
      <c r="PCQ23" s="179" t="s">
        <v>169</v>
      </c>
      <c r="PCR23" s="179" t="s">
        <v>169</v>
      </c>
      <c r="PCS23" s="179" t="s">
        <v>169</v>
      </c>
      <c r="PCT23" s="179" t="s">
        <v>169</v>
      </c>
      <c r="PCU23" s="179" t="s">
        <v>169</v>
      </c>
      <c r="PCV23" s="179" t="s">
        <v>169</v>
      </c>
      <c r="PCW23" s="179" t="s">
        <v>169</v>
      </c>
      <c r="PCX23" s="179" t="s">
        <v>169</v>
      </c>
      <c r="PCY23" s="179" t="s">
        <v>169</v>
      </c>
      <c r="PCZ23" s="179" t="s">
        <v>169</v>
      </c>
      <c r="PDA23" s="179" t="s">
        <v>169</v>
      </c>
      <c r="PDB23" s="179" t="s">
        <v>169</v>
      </c>
      <c r="PDC23" s="179" t="s">
        <v>169</v>
      </c>
      <c r="PDD23" s="179" t="s">
        <v>169</v>
      </c>
      <c r="PDE23" s="179" t="s">
        <v>169</v>
      </c>
      <c r="PDF23" s="179" t="s">
        <v>169</v>
      </c>
      <c r="PDG23" s="179" t="s">
        <v>169</v>
      </c>
      <c r="PDH23" s="179" t="s">
        <v>169</v>
      </c>
      <c r="PDI23" s="179" t="s">
        <v>169</v>
      </c>
      <c r="PDJ23" s="179" t="s">
        <v>169</v>
      </c>
      <c r="PDK23" s="179" t="s">
        <v>169</v>
      </c>
      <c r="PDL23" s="179" t="s">
        <v>169</v>
      </c>
      <c r="PDM23" s="179" t="s">
        <v>169</v>
      </c>
      <c r="PDN23" s="179" t="s">
        <v>169</v>
      </c>
      <c r="PDO23" s="179" t="s">
        <v>169</v>
      </c>
      <c r="PDP23" s="179" t="s">
        <v>169</v>
      </c>
      <c r="PDQ23" s="179" t="s">
        <v>169</v>
      </c>
      <c r="PDR23" s="179" t="s">
        <v>169</v>
      </c>
      <c r="PDS23" s="179" t="s">
        <v>169</v>
      </c>
      <c r="PDT23" s="179" t="s">
        <v>169</v>
      </c>
      <c r="PDU23" s="179" t="s">
        <v>169</v>
      </c>
      <c r="PDV23" s="179" t="s">
        <v>169</v>
      </c>
      <c r="PDW23" s="179" t="s">
        <v>169</v>
      </c>
      <c r="PDX23" s="179" t="s">
        <v>169</v>
      </c>
      <c r="PDY23" s="179" t="s">
        <v>169</v>
      </c>
      <c r="PDZ23" s="179" t="s">
        <v>169</v>
      </c>
      <c r="PEA23" s="179" t="s">
        <v>169</v>
      </c>
      <c r="PEB23" s="179" t="s">
        <v>169</v>
      </c>
      <c r="PEC23" s="179" t="s">
        <v>169</v>
      </c>
      <c r="PED23" s="179" t="s">
        <v>169</v>
      </c>
      <c r="PEE23" s="179" t="s">
        <v>169</v>
      </c>
      <c r="PEF23" s="179" t="s">
        <v>169</v>
      </c>
      <c r="PEG23" s="179" t="s">
        <v>169</v>
      </c>
      <c r="PEH23" s="179" t="s">
        <v>169</v>
      </c>
      <c r="PEI23" s="179" t="s">
        <v>169</v>
      </c>
      <c r="PEJ23" s="179" t="s">
        <v>169</v>
      </c>
      <c r="PEK23" s="179" t="s">
        <v>169</v>
      </c>
      <c r="PEL23" s="179" t="s">
        <v>169</v>
      </c>
      <c r="PEM23" s="179" t="s">
        <v>169</v>
      </c>
      <c r="PEN23" s="179" t="s">
        <v>169</v>
      </c>
      <c r="PEO23" s="179" t="s">
        <v>169</v>
      </c>
      <c r="PEP23" s="179" t="s">
        <v>169</v>
      </c>
      <c r="PEQ23" s="179" t="s">
        <v>169</v>
      </c>
      <c r="PER23" s="179" t="s">
        <v>169</v>
      </c>
      <c r="PES23" s="179" t="s">
        <v>169</v>
      </c>
      <c r="PET23" s="179" t="s">
        <v>169</v>
      </c>
      <c r="PEU23" s="179" t="s">
        <v>169</v>
      </c>
      <c r="PEV23" s="179" t="s">
        <v>169</v>
      </c>
      <c r="PEW23" s="179" t="s">
        <v>169</v>
      </c>
      <c r="PEX23" s="179" t="s">
        <v>169</v>
      </c>
      <c r="PEY23" s="179" t="s">
        <v>169</v>
      </c>
      <c r="PEZ23" s="179" t="s">
        <v>169</v>
      </c>
      <c r="PFA23" s="179" t="s">
        <v>169</v>
      </c>
      <c r="PFB23" s="179" t="s">
        <v>169</v>
      </c>
      <c r="PFC23" s="179" t="s">
        <v>169</v>
      </c>
      <c r="PFD23" s="179" t="s">
        <v>169</v>
      </c>
      <c r="PFE23" s="179" t="s">
        <v>169</v>
      </c>
      <c r="PFF23" s="179" t="s">
        <v>169</v>
      </c>
      <c r="PFG23" s="179" t="s">
        <v>169</v>
      </c>
      <c r="PFH23" s="179" t="s">
        <v>169</v>
      </c>
      <c r="PFI23" s="179" t="s">
        <v>169</v>
      </c>
      <c r="PFJ23" s="179" t="s">
        <v>169</v>
      </c>
      <c r="PFK23" s="179" t="s">
        <v>169</v>
      </c>
      <c r="PFL23" s="179" t="s">
        <v>169</v>
      </c>
      <c r="PFM23" s="179" t="s">
        <v>169</v>
      </c>
      <c r="PFN23" s="179" t="s">
        <v>169</v>
      </c>
      <c r="PFO23" s="179" t="s">
        <v>169</v>
      </c>
      <c r="PFP23" s="179" t="s">
        <v>169</v>
      </c>
      <c r="PFQ23" s="179" t="s">
        <v>169</v>
      </c>
      <c r="PFR23" s="179" t="s">
        <v>169</v>
      </c>
      <c r="PFS23" s="179" t="s">
        <v>169</v>
      </c>
      <c r="PFT23" s="179" t="s">
        <v>169</v>
      </c>
      <c r="PFU23" s="179" t="s">
        <v>169</v>
      </c>
      <c r="PFV23" s="179" t="s">
        <v>169</v>
      </c>
      <c r="PFW23" s="179" t="s">
        <v>169</v>
      </c>
      <c r="PFX23" s="179" t="s">
        <v>169</v>
      </c>
      <c r="PFY23" s="179" t="s">
        <v>169</v>
      </c>
      <c r="PFZ23" s="179" t="s">
        <v>169</v>
      </c>
      <c r="PGA23" s="179" t="s">
        <v>169</v>
      </c>
      <c r="PGB23" s="179" t="s">
        <v>169</v>
      </c>
      <c r="PGC23" s="179" t="s">
        <v>169</v>
      </c>
      <c r="PGD23" s="179" t="s">
        <v>169</v>
      </c>
      <c r="PGE23" s="179" t="s">
        <v>169</v>
      </c>
      <c r="PGF23" s="179" t="s">
        <v>169</v>
      </c>
      <c r="PGG23" s="179" t="s">
        <v>169</v>
      </c>
      <c r="PGH23" s="179" t="s">
        <v>169</v>
      </c>
      <c r="PGI23" s="179" t="s">
        <v>169</v>
      </c>
      <c r="PGJ23" s="179" t="s">
        <v>169</v>
      </c>
      <c r="PGK23" s="179" t="s">
        <v>169</v>
      </c>
      <c r="PGL23" s="179" t="s">
        <v>169</v>
      </c>
      <c r="PGM23" s="179" t="s">
        <v>169</v>
      </c>
      <c r="PGN23" s="179" t="s">
        <v>169</v>
      </c>
      <c r="PGO23" s="179" t="s">
        <v>169</v>
      </c>
      <c r="PGP23" s="179" t="s">
        <v>169</v>
      </c>
      <c r="PGQ23" s="179" t="s">
        <v>169</v>
      </c>
      <c r="PGR23" s="179" t="s">
        <v>169</v>
      </c>
      <c r="PGS23" s="179" t="s">
        <v>169</v>
      </c>
      <c r="PGT23" s="179" t="s">
        <v>169</v>
      </c>
      <c r="PGU23" s="179" t="s">
        <v>169</v>
      </c>
      <c r="PGV23" s="179" t="s">
        <v>169</v>
      </c>
      <c r="PGW23" s="179" t="s">
        <v>169</v>
      </c>
      <c r="PGX23" s="179" t="s">
        <v>169</v>
      </c>
      <c r="PGY23" s="179" t="s">
        <v>169</v>
      </c>
      <c r="PGZ23" s="179" t="s">
        <v>169</v>
      </c>
      <c r="PHA23" s="179" t="s">
        <v>169</v>
      </c>
      <c r="PHB23" s="179" t="s">
        <v>169</v>
      </c>
      <c r="PHC23" s="179" t="s">
        <v>169</v>
      </c>
      <c r="PHD23" s="179" t="s">
        <v>169</v>
      </c>
      <c r="PHE23" s="179" t="s">
        <v>169</v>
      </c>
      <c r="PHF23" s="179" t="s">
        <v>169</v>
      </c>
      <c r="PHG23" s="179" t="s">
        <v>169</v>
      </c>
      <c r="PHH23" s="179" t="s">
        <v>169</v>
      </c>
      <c r="PHI23" s="179" t="s">
        <v>169</v>
      </c>
      <c r="PHJ23" s="179" t="s">
        <v>169</v>
      </c>
      <c r="PHK23" s="179" t="s">
        <v>169</v>
      </c>
      <c r="PHL23" s="179" t="s">
        <v>169</v>
      </c>
      <c r="PHM23" s="179" t="s">
        <v>169</v>
      </c>
      <c r="PHN23" s="179" t="s">
        <v>169</v>
      </c>
      <c r="PHO23" s="179" t="s">
        <v>169</v>
      </c>
      <c r="PHP23" s="179" t="s">
        <v>169</v>
      </c>
      <c r="PHQ23" s="179" t="s">
        <v>169</v>
      </c>
      <c r="PHR23" s="179" t="s">
        <v>169</v>
      </c>
      <c r="PHS23" s="179" t="s">
        <v>169</v>
      </c>
      <c r="PHT23" s="179" t="s">
        <v>169</v>
      </c>
      <c r="PHU23" s="179" t="s">
        <v>169</v>
      </c>
      <c r="PHV23" s="179" t="s">
        <v>169</v>
      </c>
      <c r="PHW23" s="179" t="s">
        <v>169</v>
      </c>
      <c r="PHX23" s="179" t="s">
        <v>169</v>
      </c>
      <c r="PHY23" s="179" t="s">
        <v>169</v>
      </c>
      <c r="PHZ23" s="179" t="s">
        <v>169</v>
      </c>
      <c r="PIA23" s="179" t="s">
        <v>169</v>
      </c>
      <c r="PIB23" s="179" t="s">
        <v>169</v>
      </c>
      <c r="PIC23" s="179" t="s">
        <v>169</v>
      </c>
      <c r="PID23" s="179" t="s">
        <v>169</v>
      </c>
      <c r="PIE23" s="179" t="s">
        <v>169</v>
      </c>
      <c r="PIF23" s="179" t="s">
        <v>169</v>
      </c>
      <c r="PIG23" s="179" t="s">
        <v>169</v>
      </c>
      <c r="PIH23" s="179" t="s">
        <v>169</v>
      </c>
      <c r="PII23" s="179" t="s">
        <v>169</v>
      </c>
      <c r="PIJ23" s="179" t="s">
        <v>169</v>
      </c>
      <c r="PIK23" s="179" t="s">
        <v>169</v>
      </c>
      <c r="PIL23" s="179" t="s">
        <v>169</v>
      </c>
      <c r="PIM23" s="179" t="s">
        <v>169</v>
      </c>
      <c r="PIN23" s="179" t="s">
        <v>169</v>
      </c>
      <c r="PIO23" s="179" t="s">
        <v>169</v>
      </c>
      <c r="PIP23" s="179" t="s">
        <v>169</v>
      </c>
      <c r="PIQ23" s="179" t="s">
        <v>169</v>
      </c>
      <c r="PIR23" s="179" t="s">
        <v>169</v>
      </c>
      <c r="PIS23" s="179" t="s">
        <v>169</v>
      </c>
      <c r="PIT23" s="179" t="s">
        <v>169</v>
      </c>
      <c r="PIU23" s="179" t="s">
        <v>169</v>
      </c>
      <c r="PIV23" s="179" t="s">
        <v>169</v>
      </c>
      <c r="PIW23" s="179" t="s">
        <v>169</v>
      </c>
      <c r="PIX23" s="179" t="s">
        <v>169</v>
      </c>
      <c r="PIY23" s="179" t="s">
        <v>169</v>
      </c>
      <c r="PIZ23" s="179" t="s">
        <v>169</v>
      </c>
      <c r="PJA23" s="179" t="s">
        <v>169</v>
      </c>
      <c r="PJB23" s="179" t="s">
        <v>169</v>
      </c>
      <c r="PJC23" s="179" t="s">
        <v>169</v>
      </c>
      <c r="PJD23" s="179" t="s">
        <v>169</v>
      </c>
      <c r="PJE23" s="179" t="s">
        <v>169</v>
      </c>
      <c r="PJF23" s="179" t="s">
        <v>169</v>
      </c>
      <c r="PJG23" s="179" t="s">
        <v>169</v>
      </c>
      <c r="PJH23" s="179" t="s">
        <v>169</v>
      </c>
      <c r="PJI23" s="179" t="s">
        <v>169</v>
      </c>
      <c r="PJJ23" s="179" t="s">
        <v>169</v>
      </c>
      <c r="PJK23" s="179" t="s">
        <v>169</v>
      </c>
      <c r="PJL23" s="179" t="s">
        <v>169</v>
      </c>
      <c r="PJM23" s="179" t="s">
        <v>169</v>
      </c>
      <c r="PJN23" s="179" t="s">
        <v>169</v>
      </c>
      <c r="PJO23" s="179" t="s">
        <v>169</v>
      </c>
      <c r="PJP23" s="179" t="s">
        <v>169</v>
      </c>
      <c r="PJQ23" s="179" t="s">
        <v>169</v>
      </c>
      <c r="PJR23" s="179" t="s">
        <v>169</v>
      </c>
      <c r="PJS23" s="179" t="s">
        <v>169</v>
      </c>
      <c r="PJT23" s="179" t="s">
        <v>169</v>
      </c>
      <c r="PJU23" s="179" t="s">
        <v>169</v>
      </c>
      <c r="PJV23" s="179" t="s">
        <v>169</v>
      </c>
      <c r="PJW23" s="179" t="s">
        <v>169</v>
      </c>
      <c r="PJX23" s="179" t="s">
        <v>169</v>
      </c>
      <c r="PJY23" s="179" t="s">
        <v>169</v>
      </c>
      <c r="PJZ23" s="179" t="s">
        <v>169</v>
      </c>
      <c r="PKA23" s="179" t="s">
        <v>169</v>
      </c>
      <c r="PKB23" s="179" t="s">
        <v>169</v>
      </c>
      <c r="PKC23" s="179" t="s">
        <v>169</v>
      </c>
      <c r="PKD23" s="179" t="s">
        <v>169</v>
      </c>
      <c r="PKE23" s="179" t="s">
        <v>169</v>
      </c>
      <c r="PKF23" s="179" t="s">
        <v>169</v>
      </c>
      <c r="PKG23" s="179" t="s">
        <v>169</v>
      </c>
      <c r="PKH23" s="179" t="s">
        <v>169</v>
      </c>
      <c r="PKI23" s="179" t="s">
        <v>169</v>
      </c>
      <c r="PKJ23" s="179" t="s">
        <v>169</v>
      </c>
      <c r="PKK23" s="179" t="s">
        <v>169</v>
      </c>
      <c r="PKL23" s="179" t="s">
        <v>169</v>
      </c>
      <c r="PKM23" s="179" t="s">
        <v>169</v>
      </c>
      <c r="PKN23" s="179" t="s">
        <v>169</v>
      </c>
      <c r="PKO23" s="179" t="s">
        <v>169</v>
      </c>
      <c r="PKP23" s="179" t="s">
        <v>169</v>
      </c>
      <c r="PKQ23" s="179" t="s">
        <v>169</v>
      </c>
      <c r="PKR23" s="179" t="s">
        <v>169</v>
      </c>
      <c r="PKS23" s="179" t="s">
        <v>169</v>
      </c>
      <c r="PKT23" s="179" t="s">
        <v>169</v>
      </c>
      <c r="PKU23" s="179" t="s">
        <v>169</v>
      </c>
      <c r="PKV23" s="179" t="s">
        <v>169</v>
      </c>
      <c r="PKW23" s="179" t="s">
        <v>169</v>
      </c>
      <c r="PKX23" s="179" t="s">
        <v>169</v>
      </c>
      <c r="PKY23" s="179" t="s">
        <v>169</v>
      </c>
      <c r="PKZ23" s="179" t="s">
        <v>169</v>
      </c>
      <c r="PLA23" s="179" t="s">
        <v>169</v>
      </c>
      <c r="PLB23" s="179" t="s">
        <v>169</v>
      </c>
      <c r="PLC23" s="179" t="s">
        <v>169</v>
      </c>
      <c r="PLD23" s="179" t="s">
        <v>169</v>
      </c>
      <c r="PLE23" s="179" t="s">
        <v>169</v>
      </c>
      <c r="PLF23" s="179" t="s">
        <v>169</v>
      </c>
      <c r="PLG23" s="179" t="s">
        <v>169</v>
      </c>
      <c r="PLH23" s="179" t="s">
        <v>169</v>
      </c>
      <c r="PLI23" s="179" t="s">
        <v>169</v>
      </c>
      <c r="PLJ23" s="179" t="s">
        <v>169</v>
      </c>
      <c r="PLK23" s="179" t="s">
        <v>169</v>
      </c>
      <c r="PLL23" s="179" t="s">
        <v>169</v>
      </c>
      <c r="PLM23" s="179" t="s">
        <v>169</v>
      </c>
      <c r="PLN23" s="179" t="s">
        <v>169</v>
      </c>
      <c r="PLO23" s="179" t="s">
        <v>169</v>
      </c>
      <c r="PLP23" s="179" t="s">
        <v>169</v>
      </c>
      <c r="PLQ23" s="179" t="s">
        <v>169</v>
      </c>
      <c r="PLR23" s="179" t="s">
        <v>169</v>
      </c>
      <c r="PLS23" s="179" t="s">
        <v>169</v>
      </c>
      <c r="PLT23" s="179" t="s">
        <v>169</v>
      </c>
      <c r="PLU23" s="179" t="s">
        <v>169</v>
      </c>
      <c r="PLV23" s="179" t="s">
        <v>169</v>
      </c>
      <c r="PLW23" s="179" t="s">
        <v>169</v>
      </c>
      <c r="PLX23" s="179" t="s">
        <v>169</v>
      </c>
      <c r="PLY23" s="179" t="s">
        <v>169</v>
      </c>
      <c r="PLZ23" s="179" t="s">
        <v>169</v>
      </c>
      <c r="PMA23" s="179" t="s">
        <v>169</v>
      </c>
      <c r="PMB23" s="179" t="s">
        <v>169</v>
      </c>
      <c r="PMC23" s="179" t="s">
        <v>169</v>
      </c>
      <c r="PMD23" s="179" t="s">
        <v>169</v>
      </c>
      <c r="PME23" s="179" t="s">
        <v>169</v>
      </c>
      <c r="PMF23" s="179" t="s">
        <v>169</v>
      </c>
      <c r="PMG23" s="179" t="s">
        <v>169</v>
      </c>
      <c r="PMH23" s="179" t="s">
        <v>169</v>
      </c>
      <c r="PMI23" s="179" t="s">
        <v>169</v>
      </c>
      <c r="PMJ23" s="179" t="s">
        <v>169</v>
      </c>
      <c r="PMK23" s="179" t="s">
        <v>169</v>
      </c>
      <c r="PML23" s="179" t="s">
        <v>169</v>
      </c>
      <c r="PMM23" s="179" t="s">
        <v>169</v>
      </c>
      <c r="PMN23" s="179" t="s">
        <v>169</v>
      </c>
      <c r="PMO23" s="179" t="s">
        <v>169</v>
      </c>
      <c r="PMP23" s="179" t="s">
        <v>169</v>
      </c>
      <c r="PMQ23" s="179" t="s">
        <v>169</v>
      </c>
      <c r="PMR23" s="179" t="s">
        <v>169</v>
      </c>
      <c r="PMS23" s="179" t="s">
        <v>169</v>
      </c>
      <c r="PMT23" s="179" t="s">
        <v>169</v>
      </c>
      <c r="PMU23" s="179" t="s">
        <v>169</v>
      </c>
      <c r="PMV23" s="179" t="s">
        <v>169</v>
      </c>
      <c r="PMW23" s="179" t="s">
        <v>169</v>
      </c>
      <c r="PMX23" s="179" t="s">
        <v>169</v>
      </c>
      <c r="PMY23" s="179" t="s">
        <v>169</v>
      </c>
      <c r="PMZ23" s="179" t="s">
        <v>169</v>
      </c>
      <c r="PNA23" s="179" t="s">
        <v>169</v>
      </c>
      <c r="PNB23" s="179" t="s">
        <v>169</v>
      </c>
      <c r="PNC23" s="179" t="s">
        <v>169</v>
      </c>
      <c r="PND23" s="179" t="s">
        <v>169</v>
      </c>
      <c r="PNE23" s="179" t="s">
        <v>169</v>
      </c>
      <c r="PNF23" s="179" t="s">
        <v>169</v>
      </c>
      <c r="PNG23" s="179" t="s">
        <v>169</v>
      </c>
      <c r="PNH23" s="179" t="s">
        <v>169</v>
      </c>
      <c r="PNI23" s="179" t="s">
        <v>169</v>
      </c>
      <c r="PNJ23" s="179" t="s">
        <v>169</v>
      </c>
      <c r="PNK23" s="179" t="s">
        <v>169</v>
      </c>
      <c r="PNL23" s="179" t="s">
        <v>169</v>
      </c>
      <c r="PNM23" s="179" t="s">
        <v>169</v>
      </c>
      <c r="PNN23" s="179" t="s">
        <v>169</v>
      </c>
      <c r="PNO23" s="179" t="s">
        <v>169</v>
      </c>
      <c r="PNP23" s="179" t="s">
        <v>169</v>
      </c>
      <c r="PNQ23" s="179" t="s">
        <v>169</v>
      </c>
      <c r="PNR23" s="179" t="s">
        <v>169</v>
      </c>
      <c r="PNS23" s="179" t="s">
        <v>169</v>
      </c>
      <c r="PNT23" s="179" t="s">
        <v>169</v>
      </c>
      <c r="PNU23" s="179" t="s">
        <v>169</v>
      </c>
      <c r="PNV23" s="179" t="s">
        <v>169</v>
      </c>
      <c r="PNW23" s="179" t="s">
        <v>169</v>
      </c>
      <c r="PNX23" s="179" t="s">
        <v>169</v>
      </c>
      <c r="PNY23" s="179" t="s">
        <v>169</v>
      </c>
      <c r="PNZ23" s="179" t="s">
        <v>169</v>
      </c>
      <c r="POA23" s="179" t="s">
        <v>169</v>
      </c>
      <c r="POB23" s="179" t="s">
        <v>169</v>
      </c>
      <c r="POC23" s="179" t="s">
        <v>169</v>
      </c>
      <c r="POD23" s="179" t="s">
        <v>169</v>
      </c>
      <c r="POE23" s="179" t="s">
        <v>169</v>
      </c>
      <c r="POF23" s="179" t="s">
        <v>169</v>
      </c>
      <c r="POG23" s="179" t="s">
        <v>169</v>
      </c>
      <c r="POH23" s="179" t="s">
        <v>169</v>
      </c>
      <c r="POI23" s="179" t="s">
        <v>169</v>
      </c>
      <c r="POJ23" s="179" t="s">
        <v>169</v>
      </c>
      <c r="POK23" s="179" t="s">
        <v>169</v>
      </c>
      <c r="POL23" s="179" t="s">
        <v>169</v>
      </c>
      <c r="POM23" s="179" t="s">
        <v>169</v>
      </c>
      <c r="PON23" s="179" t="s">
        <v>169</v>
      </c>
      <c r="POO23" s="179" t="s">
        <v>169</v>
      </c>
      <c r="POP23" s="179" t="s">
        <v>169</v>
      </c>
      <c r="POQ23" s="179" t="s">
        <v>169</v>
      </c>
      <c r="POR23" s="179" t="s">
        <v>169</v>
      </c>
      <c r="POS23" s="179" t="s">
        <v>169</v>
      </c>
      <c r="POT23" s="179" t="s">
        <v>169</v>
      </c>
      <c r="POU23" s="179" t="s">
        <v>169</v>
      </c>
      <c r="POV23" s="179" t="s">
        <v>169</v>
      </c>
      <c r="POW23" s="179" t="s">
        <v>169</v>
      </c>
      <c r="POX23" s="179" t="s">
        <v>169</v>
      </c>
      <c r="POY23" s="179" t="s">
        <v>169</v>
      </c>
      <c r="POZ23" s="179" t="s">
        <v>169</v>
      </c>
      <c r="PPA23" s="179" t="s">
        <v>169</v>
      </c>
      <c r="PPB23" s="179" t="s">
        <v>169</v>
      </c>
      <c r="PPC23" s="179" t="s">
        <v>169</v>
      </c>
      <c r="PPD23" s="179" t="s">
        <v>169</v>
      </c>
      <c r="PPE23" s="179" t="s">
        <v>169</v>
      </c>
      <c r="PPF23" s="179" t="s">
        <v>169</v>
      </c>
      <c r="PPG23" s="179" t="s">
        <v>169</v>
      </c>
      <c r="PPH23" s="179" t="s">
        <v>169</v>
      </c>
      <c r="PPI23" s="179" t="s">
        <v>169</v>
      </c>
      <c r="PPJ23" s="179" t="s">
        <v>169</v>
      </c>
      <c r="PPK23" s="179" t="s">
        <v>169</v>
      </c>
      <c r="PPL23" s="179" t="s">
        <v>169</v>
      </c>
      <c r="PPM23" s="179" t="s">
        <v>169</v>
      </c>
      <c r="PPN23" s="179" t="s">
        <v>169</v>
      </c>
      <c r="PPO23" s="179" t="s">
        <v>169</v>
      </c>
      <c r="PPP23" s="179" t="s">
        <v>169</v>
      </c>
      <c r="PPQ23" s="179" t="s">
        <v>169</v>
      </c>
      <c r="PPR23" s="179" t="s">
        <v>169</v>
      </c>
      <c r="PPS23" s="179" t="s">
        <v>169</v>
      </c>
      <c r="PPT23" s="179" t="s">
        <v>169</v>
      </c>
      <c r="PPU23" s="179" t="s">
        <v>169</v>
      </c>
      <c r="PPV23" s="179" t="s">
        <v>169</v>
      </c>
      <c r="PPW23" s="179" t="s">
        <v>169</v>
      </c>
      <c r="PPX23" s="179" t="s">
        <v>169</v>
      </c>
      <c r="PPY23" s="179" t="s">
        <v>169</v>
      </c>
      <c r="PPZ23" s="179" t="s">
        <v>169</v>
      </c>
      <c r="PQA23" s="179" t="s">
        <v>169</v>
      </c>
      <c r="PQB23" s="179" t="s">
        <v>169</v>
      </c>
      <c r="PQC23" s="179" t="s">
        <v>169</v>
      </c>
      <c r="PQD23" s="179" t="s">
        <v>169</v>
      </c>
      <c r="PQE23" s="179" t="s">
        <v>169</v>
      </c>
      <c r="PQF23" s="179" t="s">
        <v>169</v>
      </c>
      <c r="PQG23" s="179" t="s">
        <v>169</v>
      </c>
      <c r="PQH23" s="179" t="s">
        <v>169</v>
      </c>
      <c r="PQI23" s="179" t="s">
        <v>169</v>
      </c>
      <c r="PQJ23" s="179" t="s">
        <v>169</v>
      </c>
      <c r="PQK23" s="179" t="s">
        <v>169</v>
      </c>
      <c r="PQL23" s="179" t="s">
        <v>169</v>
      </c>
      <c r="PQM23" s="179" t="s">
        <v>169</v>
      </c>
      <c r="PQN23" s="179" t="s">
        <v>169</v>
      </c>
      <c r="PQO23" s="179" t="s">
        <v>169</v>
      </c>
      <c r="PQP23" s="179" t="s">
        <v>169</v>
      </c>
      <c r="PQQ23" s="179" t="s">
        <v>169</v>
      </c>
      <c r="PQR23" s="179" t="s">
        <v>169</v>
      </c>
      <c r="PQS23" s="179" t="s">
        <v>169</v>
      </c>
      <c r="PQT23" s="179" t="s">
        <v>169</v>
      </c>
      <c r="PQU23" s="179" t="s">
        <v>169</v>
      </c>
      <c r="PQV23" s="179" t="s">
        <v>169</v>
      </c>
      <c r="PQW23" s="179" t="s">
        <v>169</v>
      </c>
      <c r="PQX23" s="179" t="s">
        <v>169</v>
      </c>
      <c r="PQY23" s="179" t="s">
        <v>169</v>
      </c>
      <c r="PQZ23" s="179" t="s">
        <v>169</v>
      </c>
      <c r="PRA23" s="179" t="s">
        <v>169</v>
      </c>
      <c r="PRB23" s="179" t="s">
        <v>169</v>
      </c>
      <c r="PRC23" s="179" t="s">
        <v>169</v>
      </c>
      <c r="PRD23" s="179" t="s">
        <v>169</v>
      </c>
      <c r="PRE23" s="179" t="s">
        <v>169</v>
      </c>
      <c r="PRF23" s="179" t="s">
        <v>169</v>
      </c>
      <c r="PRG23" s="179" t="s">
        <v>169</v>
      </c>
      <c r="PRH23" s="179" t="s">
        <v>169</v>
      </c>
      <c r="PRI23" s="179" t="s">
        <v>169</v>
      </c>
      <c r="PRJ23" s="179" t="s">
        <v>169</v>
      </c>
      <c r="PRK23" s="179" t="s">
        <v>169</v>
      </c>
      <c r="PRL23" s="179" t="s">
        <v>169</v>
      </c>
      <c r="PRM23" s="179" t="s">
        <v>169</v>
      </c>
      <c r="PRN23" s="179" t="s">
        <v>169</v>
      </c>
      <c r="PRO23" s="179" t="s">
        <v>169</v>
      </c>
      <c r="PRP23" s="179" t="s">
        <v>169</v>
      </c>
      <c r="PRQ23" s="179" t="s">
        <v>169</v>
      </c>
      <c r="PRR23" s="179" t="s">
        <v>169</v>
      </c>
      <c r="PRS23" s="179" t="s">
        <v>169</v>
      </c>
      <c r="PRT23" s="179" t="s">
        <v>169</v>
      </c>
      <c r="PRU23" s="179" t="s">
        <v>169</v>
      </c>
      <c r="PRV23" s="179" t="s">
        <v>169</v>
      </c>
      <c r="PRW23" s="179" t="s">
        <v>169</v>
      </c>
      <c r="PRX23" s="179" t="s">
        <v>169</v>
      </c>
      <c r="PRY23" s="179" t="s">
        <v>169</v>
      </c>
      <c r="PRZ23" s="179" t="s">
        <v>169</v>
      </c>
      <c r="PSA23" s="179" t="s">
        <v>169</v>
      </c>
      <c r="PSB23" s="179" t="s">
        <v>169</v>
      </c>
      <c r="PSC23" s="179" t="s">
        <v>169</v>
      </c>
      <c r="PSD23" s="179" t="s">
        <v>169</v>
      </c>
      <c r="PSE23" s="179" t="s">
        <v>169</v>
      </c>
      <c r="PSF23" s="179" t="s">
        <v>169</v>
      </c>
      <c r="PSG23" s="179" t="s">
        <v>169</v>
      </c>
      <c r="PSH23" s="179" t="s">
        <v>169</v>
      </c>
      <c r="PSI23" s="179" t="s">
        <v>169</v>
      </c>
      <c r="PSJ23" s="179" t="s">
        <v>169</v>
      </c>
      <c r="PSK23" s="179" t="s">
        <v>169</v>
      </c>
      <c r="PSL23" s="179" t="s">
        <v>169</v>
      </c>
      <c r="PSM23" s="179" t="s">
        <v>169</v>
      </c>
      <c r="PSN23" s="179" t="s">
        <v>169</v>
      </c>
      <c r="PSO23" s="179" t="s">
        <v>169</v>
      </c>
      <c r="PSP23" s="179" t="s">
        <v>169</v>
      </c>
      <c r="PSQ23" s="179" t="s">
        <v>169</v>
      </c>
      <c r="PSR23" s="179" t="s">
        <v>169</v>
      </c>
      <c r="PSS23" s="179" t="s">
        <v>169</v>
      </c>
      <c r="PST23" s="179" t="s">
        <v>169</v>
      </c>
      <c r="PSU23" s="179" t="s">
        <v>169</v>
      </c>
      <c r="PSV23" s="179" t="s">
        <v>169</v>
      </c>
      <c r="PSW23" s="179" t="s">
        <v>169</v>
      </c>
      <c r="PSX23" s="179" t="s">
        <v>169</v>
      </c>
      <c r="PSY23" s="179" t="s">
        <v>169</v>
      </c>
      <c r="PSZ23" s="179" t="s">
        <v>169</v>
      </c>
      <c r="PTA23" s="179" t="s">
        <v>169</v>
      </c>
      <c r="PTB23" s="179" t="s">
        <v>169</v>
      </c>
      <c r="PTC23" s="179" t="s">
        <v>169</v>
      </c>
      <c r="PTD23" s="179" t="s">
        <v>169</v>
      </c>
      <c r="PTE23" s="179" t="s">
        <v>169</v>
      </c>
      <c r="PTF23" s="179" t="s">
        <v>169</v>
      </c>
      <c r="PTG23" s="179" t="s">
        <v>169</v>
      </c>
      <c r="PTH23" s="179" t="s">
        <v>169</v>
      </c>
      <c r="PTI23" s="179" t="s">
        <v>169</v>
      </c>
      <c r="PTJ23" s="179" t="s">
        <v>169</v>
      </c>
      <c r="PTK23" s="179" t="s">
        <v>169</v>
      </c>
      <c r="PTL23" s="179" t="s">
        <v>169</v>
      </c>
      <c r="PTM23" s="179" t="s">
        <v>169</v>
      </c>
      <c r="PTN23" s="179" t="s">
        <v>169</v>
      </c>
      <c r="PTO23" s="179" t="s">
        <v>169</v>
      </c>
      <c r="PTP23" s="179" t="s">
        <v>169</v>
      </c>
      <c r="PTQ23" s="179" t="s">
        <v>169</v>
      </c>
      <c r="PTR23" s="179" t="s">
        <v>169</v>
      </c>
      <c r="PTS23" s="179" t="s">
        <v>169</v>
      </c>
      <c r="PTT23" s="179" t="s">
        <v>169</v>
      </c>
      <c r="PTU23" s="179" t="s">
        <v>169</v>
      </c>
      <c r="PTV23" s="179" t="s">
        <v>169</v>
      </c>
      <c r="PTW23" s="179" t="s">
        <v>169</v>
      </c>
      <c r="PTX23" s="179" t="s">
        <v>169</v>
      </c>
      <c r="PTY23" s="179" t="s">
        <v>169</v>
      </c>
      <c r="PTZ23" s="179" t="s">
        <v>169</v>
      </c>
      <c r="PUA23" s="179" t="s">
        <v>169</v>
      </c>
      <c r="PUB23" s="179" t="s">
        <v>169</v>
      </c>
      <c r="PUC23" s="179" t="s">
        <v>169</v>
      </c>
      <c r="PUD23" s="179" t="s">
        <v>169</v>
      </c>
      <c r="PUE23" s="179" t="s">
        <v>169</v>
      </c>
      <c r="PUF23" s="179" t="s">
        <v>169</v>
      </c>
      <c r="PUG23" s="179" t="s">
        <v>169</v>
      </c>
      <c r="PUH23" s="179" t="s">
        <v>169</v>
      </c>
      <c r="PUI23" s="179" t="s">
        <v>169</v>
      </c>
      <c r="PUJ23" s="179" t="s">
        <v>169</v>
      </c>
      <c r="PUK23" s="179" t="s">
        <v>169</v>
      </c>
      <c r="PUL23" s="179" t="s">
        <v>169</v>
      </c>
      <c r="PUM23" s="179" t="s">
        <v>169</v>
      </c>
      <c r="PUN23" s="179" t="s">
        <v>169</v>
      </c>
      <c r="PUO23" s="179" t="s">
        <v>169</v>
      </c>
      <c r="PUP23" s="179" t="s">
        <v>169</v>
      </c>
      <c r="PUQ23" s="179" t="s">
        <v>169</v>
      </c>
      <c r="PUR23" s="179" t="s">
        <v>169</v>
      </c>
      <c r="PUS23" s="179" t="s">
        <v>169</v>
      </c>
      <c r="PUT23" s="179" t="s">
        <v>169</v>
      </c>
      <c r="PUU23" s="179" t="s">
        <v>169</v>
      </c>
      <c r="PUV23" s="179" t="s">
        <v>169</v>
      </c>
      <c r="PUW23" s="179" t="s">
        <v>169</v>
      </c>
      <c r="PUX23" s="179" t="s">
        <v>169</v>
      </c>
      <c r="PUY23" s="179" t="s">
        <v>169</v>
      </c>
      <c r="PUZ23" s="179" t="s">
        <v>169</v>
      </c>
      <c r="PVA23" s="179" t="s">
        <v>169</v>
      </c>
      <c r="PVB23" s="179" t="s">
        <v>169</v>
      </c>
      <c r="PVC23" s="179" t="s">
        <v>169</v>
      </c>
      <c r="PVD23" s="179" t="s">
        <v>169</v>
      </c>
      <c r="PVE23" s="179" t="s">
        <v>169</v>
      </c>
      <c r="PVF23" s="179" t="s">
        <v>169</v>
      </c>
      <c r="PVG23" s="179" t="s">
        <v>169</v>
      </c>
      <c r="PVH23" s="179" t="s">
        <v>169</v>
      </c>
      <c r="PVI23" s="179" t="s">
        <v>169</v>
      </c>
      <c r="PVJ23" s="179" t="s">
        <v>169</v>
      </c>
      <c r="PVK23" s="179" t="s">
        <v>169</v>
      </c>
      <c r="PVL23" s="179" t="s">
        <v>169</v>
      </c>
      <c r="PVM23" s="179" t="s">
        <v>169</v>
      </c>
      <c r="PVN23" s="179" t="s">
        <v>169</v>
      </c>
      <c r="PVO23" s="179" t="s">
        <v>169</v>
      </c>
      <c r="PVP23" s="179" t="s">
        <v>169</v>
      </c>
      <c r="PVQ23" s="179" t="s">
        <v>169</v>
      </c>
      <c r="PVR23" s="179" t="s">
        <v>169</v>
      </c>
      <c r="PVS23" s="179" t="s">
        <v>169</v>
      </c>
      <c r="PVT23" s="179" t="s">
        <v>169</v>
      </c>
      <c r="PVU23" s="179" t="s">
        <v>169</v>
      </c>
      <c r="PVV23" s="179" t="s">
        <v>169</v>
      </c>
      <c r="PVW23" s="179" t="s">
        <v>169</v>
      </c>
      <c r="PVX23" s="179" t="s">
        <v>169</v>
      </c>
      <c r="PVY23" s="179" t="s">
        <v>169</v>
      </c>
      <c r="PVZ23" s="179" t="s">
        <v>169</v>
      </c>
      <c r="PWA23" s="179" t="s">
        <v>169</v>
      </c>
      <c r="PWB23" s="179" t="s">
        <v>169</v>
      </c>
      <c r="PWC23" s="179" t="s">
        <v>169</v>
      </c>
      <c r="PWD23" s="179" t="s">
        <v>169</v>
      </c>
      <c r="PWE23" s="179" t="s">
        <v>169</v>
      </c>
      <c r="PWF23" s="179" t="s">
        <v>169</v>
      </c>
      <c r="PWG23" s="179" t="s">
        <v>169</v>
      </c>
      <c r="PWH23" s="179" t="s">
        <v>169</v>
      </c>
      <c r="PWI23" s="179" t="s">
        <v>169</v>
      </c>
      <c r="PWJ23" s="179" t="s">
        <v>169</v>
      </c>
      <c r="PWK23" s="179" t="s">
        <v>169</v>
      </c>
      <c r="PWL23" s="179" t="s">
        <v>169</v>
      </c>
      <c r="PWM23" s="179" t="s">
        <v>169</v>
      </c>
      <c r="PWN23" s="179" t="s">
        <v>169</v>
      </c>
      <c r="PWO23" s="179" t="s">
        <v>169</v>
      </c>
      <c r="PWP23" s="179" t="s">
        <v>169</v>
      </c>
      <c r="PWQ23" s="179" t="s">
        <v>169</v>
      </c>
      <c r="PWR23" s="179" t="s">
        <v>169</v>
      </c>
      <c r="PWS23" s="179" t="s">
        <v>169</v>
      </c>
      <c r="PWT23" s="179" t="s">
        <v>169</v>
      </c>
      <c r="PWU23" s="179" t="s">
        <v>169</v>
      </c>
      <c r="PWV23" s="179" t="s">
        <v>169</v>
      </c>
      <c r="PWW23" s="179" t="s">
        <v>169</v>
      </c>
      <c r="PWX23" s="179" t="s">
        <v>169</v>
      </c>
      <c r="PWY23" s="179" t="s">
        <v>169</v>
      </c>
      <c r="PWZ23" s="179" t="s">
        <v>169</v>
      </c>
      <c r="PXA23" s="179" t="s">
        <v>169</v>
      </c>
      <c r="PXB23" s="179" t="s">
        <v>169</v>
      </c>
      <c r="PXC23" s="179" t="s">
        <v>169</v>
      </c>
      <c r="PXD23" s="179" t="s">
        <v>169</v>
      </c>
      <c r="PXE23" s="179" t="s">
        <v>169</v>
      </c>
      <c r="PXF23" s="179" t="s">
        <v>169</v>
      </c>
      <c r="PXG23" s="179" t="s">
        <v>169</v>
      </c>
      <c r="PXH23" s="179" t="s">
        <v>169</v>
      </c>
      <c r="PXI23" s="179" t="s">
        <v>169</v>
      </c>
      <c r="PXJ23" s="179" t="s">
        <v>169</v>
      </c>
      <c r="PXK23" s="179" t="s">
        <v>169</v>
      </c>
      <c r="PXL23" s="179" t="s">
        <v>169</v>
      </c>
      <c r="PXM23" s="179" t="s">
        <v>169</v>
      </c>
      <c r="PXN23" s="179" t="s">
        <v>169</v>
      </c>
      <c r="PXO23" s="179" t="s">
        <v>169</v>
      </c>
      <c r="PXP23" s="179" t="s">
        <v>169</v>
      </c>
      <c r="PXQ23" s="179" t="s">
        <v>169</v>
      </c>
      <c r="PXR23" s="179" t="s">
        <v>169</v>
      </c>
      <c r="PXS23" s="179" t="s">
        <v>169</v>
      </c>
      <c r="PXT23" s="179" t="s">
        <v>169</v>
      </c>
      <c r="PXU23" s="179" t="s">
        <v>169</v>
      </c>
      <c r="PXV23" s="179" t="s">
        <v>169</v>
      </c>
      <c r="PXW23" s="179" t="s">
        <v>169</v>
      </c>
      <c r="PXX23" s="179" t="s">
        <v>169</v>
      </c>
      <c r="PXY23" s="179" t="s">
        <v>169</v>
      </c>
      <c r="PXZ23" s="179" t="s">
        <v>169</v>
      </c>
      <c r="PYA23" s="179" t="s">
        <v>169</v>
      </c>
      <c r="PYB23" s="179" t="s">
        <v>169</v>
      </c>
      <c r="PYC23" s="179" t="s">
        <v>169</v>
      </c>
      <c r="PYD23" s="179" t="s">
        <v>169</v>
      </c>
      <c r="PYE23" s="179" t="s">
        <v>169</v>
      </c>
      <c r="PYF23" s="179" t="s">
        <v>169</v>
      </c>
      <c r="PYG23" s="179" t="s">
        <v>169</v>
      </c>
      <c r="PYH23" s="179" t="s">
        <v>169</v>
      </c>
      <c r="PYI23" s="179" t="s">
        <v>169</v>
      </c>
      <c r="PYJ23" s="179" t="s">
        <v>169</v>
      </c>
      <c r="PYK23" s="179" t="s">
        <v>169</v>
      </c>
      <c r="PYL23" s="179" t="s">
        <v>169</v>
      </c>
      <c r="PYM23" s="179" t="s">
        <v>169</v>
      </c>
      <c r="PYN23" s="179" t="s">
        <v>169</v>
      </c>
      <c r="PYO23" s="179" t="s">
        <v>169</v>
      </c>
      <c r="PYP23" s="179" t="s">
        <v>169</v>
      </c>
      <c r="PYQ23" s="179" t="s">
        <v>169</v>
      </c>
      <c r="PYR23" s="179" t="s">
        <v>169</v>
      </c>
      <c r="PYS23" s="179" t="s">
        <v>169</v>
      </c>
      <c r="PYT23" s="179" t="s">
        <v>169</v>
      </c>
      <c r="PYU23" s="179" t="s">
        <v>169</v>
      </c>
      <c r="PYV23" s="179" t="s">
        <v>169</v>
      </c>
      <c r="PYW23" s="179" t="s">
        <v>169</v>
      </c>
      <c r="PYX23" s="179" t="s">
        <v>169</v>
      </c>
      <c r="PYY23" s="179" t="s">
        <v>169</v>
      </c>
      <c r="PYZ23" s="179" t="s">
        <v>169</v>
      </c>
      <c r="PZA23" s="179" t="s">
        <v>169</v>
      </c>
      <c r="PZB23" s="179" t="s">
        <v>169</v>
      </c>
      <c r="PZC23" s="179" t="s">
        <v>169</v>
      </c>
      <c r="PZD23" s="179" t="s">
        <v>169</v>
      </c>
      <c r="PZE23" s="179" t="s">
        <v>169</v>
      </c>
      <c r="PZF23" s="179" t="s">
        <v>169</v>
      </c>
      <c r="PZG23" s="179" t="s">
        <v>169</v>
      </c>
      <c r="PZH23" s="179" t="s">
        <v>169</v>
      </c>
      <c r="PZI23" s="179" t="s">
        <v>169</v>
      </c>
      <c r="PZJ23" s="179" t="s">
        <v>169</v>
      </c>
      <c r="PZK23" s="179" t="s">
        <v>169</v>
      </c>
      <c r="PZL23" s="179" t="s">
        <v>169</v>
      </c>
      <c r="PZM23" s="179" t="s">
        <v>169</v>
      </c>
      <c r="PZN23" s="179" t="s">
        <v>169</v>
      </c>
      <c r="PZO23" s="179" t="s">
        <v>169</v>
      </c>
      <c r="PZP23" s="179" t="s">
        <v>169</v>
      </c>
      <c r="PZQ23" s="179" t="s">
        <v>169</v>
      </c>
      <c r="PZR23" s="179" t="s">
        <v>169</v>
      </c>
      <c r="PZS23" s="179" t="s">
        <v>169</v>
      </c>
      <c r="PZT23" s="179" t="s">
        <v>169</v>
      </c>
      <c r="PZU23" s="179" t="s">
        <v>169</v>
      </c>
      <c r="PZV23" s="179" t="s">
        <v>169</v>
      </c>
      <c r="PZW23" s="179" t="s">
        <v>169</v>
      </c>
      <c r="PZX23" s="179" t="s">
        <v>169</v>
      </c>
      <c r="PZY23" s="179" t="s">
        <v>169</v>
      </c>
      <c r="PZZ23" s="179" t="s">
        <v>169</v>
      </c>
      <c r="QAA23" s="179" t="s">
        <v>169</v>
      </c>
      <c r="QAB23" s="179" t="s">
        <v>169</v>
      </c>
      <c r="QAC23" s="179" t="s">
        <v>169</v>
      </c>
      <c r="QAD23" s="179" t="s">
        <v>169</v>
      </c>
      <c r="QAE23" s="179" t="s">
        <v>169</v>
      </c>
      <c r="QAF23" s="179" t="s">
        <v>169</v>
      </c>
      <c r="QAG23" s="179" t="s">
        <v>169</v>
      </c>
      <c r="QAH23" s="179" t="s">
        <v>169</v>
      </c>
      <c r="QAI23" s="179" t="s">
        <v>169</v>
      </c>
      <c r="QAJ23" s="179" t="s">
        <v>169</v>
      </c>
      <c r="QAK23" s="179" t="s">
        <v>169</v>
      </c>
      <c r="QAL23" s="179" t="s">
        <v>169</v>
      </c>
      <c r="QAM23" s="179" t="s">
        <v>169</v>
      </c>
      <c r="QAN23" s="179" t="s">
        <v>169</v>
      </c>
      <c r="QAO23" s="179" t="s">
        <v>169</v>
      </c>
      <c r="QAP23" s="179" t="s">
        <v>169</v>
      </c>
      <c r="QAQ23" s="179" t="s">
        <v>169</v>
      </c>
      <c r="QAR23" s="179" t="s">
        <v>169</v>
      </c>
      <c r="QAS23" s="179" t="s">
        <v>169</v>
      </c>
      <c r="QAT23" s="179" t="s">
        <v>169</v>
      </c>
      <c r="QAU23" s="179" t="s">
        <v>169</v>
      </c>
      <c r="QAV23" s="179" t="s">
        <v>169</v>
      </c>
      <c r="QAW23" s="179" t="s">
        <v>169</v>
      </c>
      <c r="QAX23" s="179" t="s">
        <v>169</v>
      </c>
      <c r="QAY23" s="179" t="s">
        <v>169</v>
      </c>
      <c r="QAZ23" s="179" t="s">
        <v>169</v>
      </c>
      <c r="QBA23" s="179" t="s">
        <v>169</v>
      </c>
      <c r="QBB23" s="179" t="s">
        <v>169</v>
      </c>
      <c r="QBC23" s="179" t="s">
        <v>169</v>
      </c>
      <c r="QBD23" s="179" t="s">
        <v>169</v>
      </c>
      <c r="QBE23" s="179" t="s">
        <v>169</v>
      </c>
      <c r="QBF23" s="179" t="s">
        <v>169</v>
      </c>
      <c r="QBG23" s="179" t="s">
        <v>169</v>
      </c>
      <c r="QBH23" s="179" t="s">
        <v>169</v>
      </c>
      <c r="QBI23" s="179" t="s">
        <v>169</v>
      </c>
      <c r="QBJ23" s="179" t="s">
        <v>169</v>
      </c>
      <c r="QBK23" s="179" t="s">
        <v>169</v>
      </c>
      <c r="QBL23" s="179" t="s">
        <v>169</v>
      </c>
      <c r="QBM23" s="179" t="s">
        <v>169</v>
      </c>
      <c r="QBN23" s="179" t="s">
        <v>169</v>
      </c>
      <c r="QBO23" s="179" t="s">
        <v>169</v>
      </c>
      <c r="QBP23" s="179" t="s">
        <v>169</v>
      </c>
      <c r="QBQ23" s="179" t="s">
        <v>169</v>
      </c>
      <c r="QBR23" s="179" t="s">
        <v>169</v>
      </c>
      <c r="QBS23" s="179" t="s">
        <v>169</v>
      </c>
      <c r="QBT23" s="179" t="s">
        <v>169</v>
      </c>
      <c r="QBU23" s="179" t="s">
        <v>169</v>
      </c>
      <c r="QBV23" s="179" t="s">
        <v>169</v>
      </c>
      <c r="QBW23" s="179" t="s">
        <v>169</v>
      </c>
      <c r="QBX23" s="179" t="s">
        <v>169</v>
      </c>
      <c r="QBY23" s="179" t="s">
        <v>169</v>
      </c>
      <c r="QBZ23" s="179" t="s">
        <v>169</v>
      </c>
      <c r="QCA23" s="179" t="s">
        <v>169</v>
      </c>
      <c r="QCB23" s="179" t="s">
        <v>169</v>
      </c>
      <c r="QCC23" s="179" t="s">
        <v>169</v>
      </c>
      <c r="QCD23" s="179" t="s">
        <v>169</v>
      </c>
      <c r="QCE23" s="179" t="s">
        <v>169</v>
      </c>
      <c r="QCF23" s="179" t="s">
        <v>169</v>
      </c>
      <c r="QCG23" s="179" t="s">
        <v>169</v>
      </c>
      <c r="QCH23" s="179" t="s">
        <v>169</v>
      </c>
      <c r="QCI23" s="179" t="s">
        <v>169</v>
      </c>
      <c r="QCJ23" s="179" t="s">
        <v>169</v>
      </c>
      <c r="QCK23" s="179" t="s">
        <v>169</v>
      </c>
      <c r="QCL23" s="179" t="s">
        <v>169</v>
      </c>
      <c r="QCM23" s="179" t="s">
        <v>169</v>
      </c>
      <c r="QCN23" s="179" t="s">
        <v>169</v>
      </c>
      <c r="QCO23" s="179" t="s">
        <v>169</v>
      </c>
      <c r="QCP23" s="179" t="s">
        <v>169</v>
      </c>
      <c r="QCQ23" s="179" t="s">
        <v>169</v>
      </c>
      <c r="QCR23" s="179" t="s">
        <v>169</v>
      </c>
      <c r="QCS23" s="179" t="s">
        <v>169</v>
      </c>
      <c r="QCT23" s="179" t="s">
        <v>169</v>
      </c>
      <c r="QCU23" s="179" t="s">
        <v>169</v>
      </c>
      <c r="QCV23" s="179" t="s">
        <v>169</v>
      </c>
      <c r="QCW23" s="179" t="s">
        <v>169</v>
      </c>
      <c r="QCX23" s="179" t="s">
        <v>169</v>
      </c>
      <c r="QCY23" s="179" t="s">
        <v>169</v>
      </c>
      <c r="QCZ23" s="179" t="s">
        <v>169</v>
      </c>
      <c r="QDA23" s="179" t="s">
        <v>169</v>
      </c>
      <c r="QDB23" s="179" t="s">
        <v>169</v>
      </c>
      <c r="QDC23" s="179" t="s">
        <v>169</v>
      </c>
      <c r="QDD23" s="179" t="s">
        <v>169</v>
      </c>
      <c r="QDE23" s="179" t="s">
        <v>169</v>
      </c>
      <c r="QDF23" s="179" t="s">
        <v>169</v>
      </c>
      <c r="QDG23" s="179" t="s">
        <v>169</v>
      </c>
      <c r="QDH23" s="179" t="s">
        <v>169</v>
      </c>
      <c r="QDI23" s="179" t="s">
        <v>169</v>
      </c>
      <c r="QDJ23" s="179" t="s">
        <v>169</v>
      </c>
      <c r="QDK23" s="179" t="s">
        <v>169</v>
      </c>
      <c r="QDL23" s="179" t="s">
        <v>169</v>
      </c>
      <c r="QDM23" s="179" t="s">
        <v>169</v>
      </c>
      <c r="QDN23" s="179" t="s">
        <v>169</v>
      </c>
      <c r="QDO23" s="179" t="s">
        <v>169</v>
      </c>
      <c r="QDP23" s="179" t="s">
        <v>169</v>
      </c>
      <c r="QDQ23" s="179" t="s">
        <v>169</v>
      </c>
      <c r="QDR23" s="179" t="s">
        <v>169</v>
      </c>
      <c r="QDS23" s="179" t="s">
        <v>169</v>
      </c>
      <c r="QDT23" s="179" t="s">
        <v>169</v>
      </c>
      <c r="QDU23" s="179" t="s">
        <v>169</v>
      </c>
      <c r="QDV23" s="179" t="s">
        <v>169</v>
      </c>
      <c r="QDW23" s="179" t="s">
        <v>169</v>
      </c>
      <c r="QDX23" s="179" t="s">
        <v>169</v>
      </c>
      <c r="QDY23" s="179" t="s">
        <v>169</v>
      </c>
      <c r="QDZ23" s="179" t="s">
        <v>169</v>
      </c>
      <c r="QEA23" s="179" t="s">
        <v>169</v>
      </c>
      <c r="QEB23" s="179" t="s">
        <v>169</v>
      </c>
      <c r="QEC23" s="179" t="s">
        <v>169</v>
      </c>
      <c r="QED23" s="179" t="s">
        <v>169</v>
      </c>
      <c r="QEE23" s="179" t="s">
        <v>169</v>
      </c>
      <c r="QEF23" s="179" t="s">
        <v>169</v>
      </c>
      <c r="QEG23" s="179" t="s">
        <v>169</v>
      </c>
      <c r="QEH23" s="179" t="s">
        <v>169</v>
      </c>
      <c r="QEI23" s="179" t="s">
        <v>169</v>
      </c>
      <c r="QEJ23" s="179" t="s">
        <v>169</v>
      </c>
      <c r="QEK23" s="179" t="s">
        <v>169</v>
      </c>
      <c r="QEL23" s="179" t="s">
        <v>169</v>
      </c>
      <c r="QEM23" s="179" t="s">
        <v>169</v>
      </c>
      <c r="QEN23" s="179" t="s">
        <v>169</v>
      </c>
      <c r="QEO23" s="179" t="s">
        <v>169</v>
      </c>
      <c r="QEP23" s="179" t="s">
        <v>169</v>
      </c>
      <c r="QEQ23" s="179" t="s">
        <v>169</v>
      </c>
      <c r="QER23" s="179" t="s">
        <v>169</v>
      </c>
      <c r="QES23" s="179" t="s">
        <v>169</v>
      </c>
      <c r="QET23" s="179" t="s">
        <v>169</v>
      </c>
      <c r="QEU23" s="179" t="s">
        <v>169</v>
      </c>
      <c r="QEV23" s="179" t="s">
        <v>169</v>
      </c>
      <c r="QEW23" s="179" t="s">
        <v>169</v>
      </c>
      <c r="QEX23" s="179" t="s">
        <v>169</v>
      </c>
      <c r="QEY23" s="179" t="s">
        <v>169</v>
      </c>
      <c r="QEZ23" s="179" t="s">
        <v>169</v>
      </c>
      <c r="QFA23" s="179" t="s">
        <v>169</v>
      </c>
      <c r="QFB23" s="179" t="s">
        <v>169</v>
      </c>
      <c r="QFC23" s="179" t="s">
        <v>169</v>
      </c>
      <c r="QFD23" s="179" t="s">
        <v>169</v>
      </c>
      <c r="QFE23" s="179" t="s">
        <v>169</v>
      </c>
      <c r="QFF23" s="179" t="s">
        <v>169</v>
      </c>
      <c r="QFG23" s="179" t="s">
        <v>169</v>
      </c>
      <c r="QFH23" s="179" t="s">
        <v>169</v>
      </c>
      <c r="QFI23" s="179" t="s">
        <v>169</v>
      </c>
      <c r="QFJ23" s="179" t="s">
        <v>169</v>
      </c>
      <c r="QFK23" s="179" t="s">
        <v>169</v>
      </c>
      <c r="QFL23" s="179" t="s">
        <v>169</v>
      </c>
      <c r="QFM23" s="179" t="s">
        <v>169</v>
      </c>
      <c r="QFN23" s="179" t="s">
        <v>169</v>
      </c>
      <c r="QFO23" s="179" t="s">
        <v>169</v>
      </c>
      <c r="QFP23" s="179" t="s">
        <v>169</v>
      </c>
      <c r="QFQ23" s="179" t="s">
        <v>169</v>
      </c>
      <c r="QFR23" s="179" t="s">
        <v>169</v>
      </c>
      <c r="QFS23" s="179" t="s">
        <v>169</v>
      </c>
      <c r="QFT23" s="179" t="s">
        <v>169</v>
      </c>
      <c r="QFU23" s="179" t="s">
        <v>169</v>
      </c>
      <c r="QFV23" s="179" t="s">
        <v>169</v>
      </c>
      <c r="QFW23" s="179" t="s">
        <v>169</v>
      </c>
      <c r="QFX23" s="179" t="s">
        <v>169</v>
      </c>
      <c r="QFY23" s="179" t="s">
        <v>169</v>
      </c>
      <c r="QFZ23" s="179" t="s">
        <v>169</v>
      </c>
      <c r="QGA23" s="179" t="s">
        <v>169</v>
      </c>
      <c r="QGB23" s="179" t="s">
        <v>169</v>
      </c>
      <c r="QGC23" s="179" t="s">
        <v>169</v>
      </c>
      <c r="QGD23" s="179" t="s">
        <v>169</v>
      </c>
      <c r="QGE23" s="179" t="s">
        <v>169</v>
      </c>
      <c r="QGF23" s="179" t="s">
        <v>169</v>
      </c>
      <c r="QGG23" s="179" t="s">
        <v>169</v>
      </c>
      <c r="QGH23" s="179" t="s">
        <v>169</v>
      </c>
      <c r="QGI23" s="179" t="s">
        <v>169</v>
      </c>
      <c r="QGJ23" s="179" t="s">
        <v>169</v>
      </c>
      <c r="QGK23" s="179" t="s">
        <v>169</v>
      </c>
      <c r="QGL23" s="179" t="s">
        <v>169</v>
      </c>
      <c r="QGM23" s="179" t="s">
        <v>169</v>
      </c>
      <c r="QGN23" s="179" t="s">
        <v>169</v>
      </c>
      <c r="QGO23" s="179" t="s">
        <v>169</v>
      </c>
      <c r="QGP23" s="179" t="s">
        <v>169</v>
      </c>
      <c r="QGQ23" s="179" t="s">
        <v>169</v>
      </c>
      <c r="QGR23" s="179" t="s">
        <v>169</v>
      </c>
      <c r="QGS23" s="179" t="s">
        <v>169</v>
      </c>
      <c r="QGT23" s="179" t="s">
        <v>169</v>
      </c>
      <c r="QGU23" s="179" t="s">
        <v>169</v>
      </c>
      <c r="QGV23" s="179" t="s">
        <v>169</v>
      </c>
      <c r="QGW23" s="179" t="s">
        <v>169</v>
      </c>
      <c r="QGX23" s="179" t="s">
        <v>169</v>
      </c>
      <c r="QGY23" s="179" t="s">
        <v>169</v>
      </c>
      <c r="QGZ23" s="179" t="s">
        <v>169</v>
      </c>
      <c r="QHA23" s="179" t="s">
        <v>169</v>
      </c>
      <c r="QHB23" s="179" t="s">
        <v>169</v>
      </c>
      <c r="QHC23" s="179" t="s">
        <v>169</v>
      </c>
      <c r="QHD23" s="179" t="s">
        <v>169</v>
      </c>
      <c r="QHE23" s="179" t="s">
        <v>169</v>
      </c>
      <c r="QHF23" s="179" t="s">
        <v>169</v>
      </c>
      <c r="QHG23" s="179" t="s">
        <v>169</v>
      </c>
      <c r="QHH23" s="179" t="s">
        <v>169</v>
      </c>
      <c r="QHI23" s="179" t="s">
        <v>169</v>
      </c>
      <c r="QHJ23" s="179" t="s">
        <v>169</v>
      </c>
      <c r="QHK23" s="179" t="s">
        <v>169</v>
      </c>
      <c r="QHL23" s="179" t="s">
        <v>169</v>
      </c>
      <c r="QHM23" s="179" t="s">
        <v>169</v>
      </c>
      <c r="QHN23" s="179" t="s">
        <v>169</v>
      </c>
      <c r="QHO23" s="179" t="s">
        <v>169</v>
      </c>
      <c r="QHP23" s="179" t="s">
        <v>169</v>
      </c>
      <c r="QHQ23" s="179" t="s">
        <v>169</v>
      </c>
      <c r="QHR23" s="179" t="s">
        <v>169</v>
      </c>
      <c r="QHS23" s="179" t="s">
        <v>169</v>
      </c>
      <c r="QHT23" s="179" t="s">
        <v>169</v>
      </c>
      <c r="QHU23" s="179" t="s">
        <v>169</v>
      </c>
      <c r="QHV23" s="179" t="s">
        <v>169</v>
      </c>
      <c r="QHW23" s="179" t="s">
        <v>169</v>
      </c>
      <c r="QHX23" s="179" t="s">
        <v>169</v>
      </c>
      <c r="QHY23" s="179" t="s">
        <v>169</v>
      </c>
      <c r="QHZ23" s="179" t="s">
        <v>169</v>
      </c>
      <c r="QIA23" s="179" t="s">
        <v>169</v>
      </c>
      <c r="QIB23" s="179" t="s">
        <v>169</v>
      </c>
      <c r="QIC23" s="179" t="s">
        <v>169</v>
      </c>
      <c r="QID23" s="179" t="s">
        <v>169</v>
      </c>
      <c r="QIE23" s="179" t="s">
        <v>169</v>
      </c>
      <c r="QIF23" s="179" t="s">
        <v>169</v>
      </c>
      <c r="QIG23" s="179" t="s">
        <v>169</v>
      </c>
      <c r="QIH23" s="179" t="s">
        <v>169</v>
      </c>
      <c r="QII23" s="179" t="s">
        <v>169</v>
      </c>
      <c r="QIJ23" s="179" t="s">
        <v>169</v>
      </c>
      <c r="QIK23" s="179" t="s">
        <v>169</v>
      </c>
      <c r="QIL23" s="179" t="s">
        <v>169</v>
      </c>
      <c r="QIM23" s="179" t="s">
        <v>169</v>
      </c>
      <c r="QIN23" s="179" t="s">
        <v>169</v>
      </c>
      <c r="QIO23" s="179" t="s">
        <v>169</v>
      </c>
      <c r="QIP23" s="179" t="s">
        <v>169</v>
      </c>
      <c r="QIQ23" s="179" t="s">
        <v>169</v>
      </c>
      <c r="QIR23" s="179" t="s">
        <v>169</v>
      </c>
      <c r="QIS23" s="179" t="s">
        <v>169</v>
      </c>
      <c r="QIT23" s="179" t="s">
        <v>169</v>
      </c>
      <c r="QIU23" s="179" t="s">
        <v>169</v>
      </c>
      <c r="QIV23" s="179" t="s">
        <v>169</v>
      </c>
      <c r="QIW23" s="179" t="s">
        <v>169</v>
      </c>
      <c r="QIX23" s="179" t="s">
        <v>169</v>
      </c>
      <c r="QIY23" s="179" t="s">
        <v>169</v>
      </c>
      <c r="QIZ23" s="179" t="s">
        <v>169</v>
      </c>
      <c r="QJA23" s="179" t="s">
        <v>169</v>
      </c>
      <c r="QJB23" s="179" t="s">
        <v>169</v>
      </c>
      <c r="QJC23" s="179" t="s">
        <v>169</v>
      </c>
      <c r="QJD23" s="179" t="s">
        <v>169</v>
      </c>
      <c r="QJE23" s="179" t="s">
        <v>169</v>
      </c>
      <c r="QJF23" s="179" t="s">
        <v>169</v>
      </c>
      <c r="QJG23" s="179" t="s">
        <v>169</v>
      </c>
      <c r="QJH23" s="179" t="s">
        <v>169</v>
      </c>
      <c r="QJI23" s="179" t="s">
        <v>169</v>
      </c>
      <c r="QJJ23" s="179" t="s">
        <v>169</v>
      </c>
      <c r="QJK23" s="179" t="s">
        <v>169</v>
      </c>
      <c r="QJL23" s="179" t="s">
        <v>169</v>
      </c>
      <c r="QJM23" s="179" t="s">
        <v>169</v>
      </c>
      <c r="QJN23" s="179" t="s">
        <v>169</v>
      </c>
      <c r="QJO23" s="179" t="s">
        <v>169</v>
      </c>
      <c r="QJP23" s="179" t="s">
        <v>169</v>
      </c>
      <c r="QJQ23" s="179" t="s">
        <v>169</v>
      </c>
      <c r="QJR23" s="179" t="s">
        <v>169</v>
      </c>
      <c r="QJS23" s="179" t="s">
        <v>169</v>
      </c>
      <c r="QJT23" s="179" t="s">
        <v>169</v>
      </c>
      <c r="QJU23" s="179" t="s">
        <v>169</v>
      </c>
      <c r="QJV23" s="179" t="s">
        <v>169</v>
      </c>
      <c r="QJW23" s="179" t="s">
        <v>169</v>
      </c>
      <c r="QJX23" s="179" t="s">
        <v>169</v>
      </c>
      <c r="QJY23" s="179" t="s">
        <v>169</v>
      </c>
      <c r="QJZ23" s="179" t="s">
        <v>169</v>
      </c>
      <c r="QKA23" s="179" t="s">
        <v>169</v>
      </c>
      <c r="QKB23" s="179" t="s">
        <v>169</v>
      </c>
      <c r="QKC23" s="179" t="s">
        <v>169</v>
      </c>
      <c r="QKD23" s="179" t="s">
        <v>169</v>
      </c>
      <c r="QKE23" s="179" t="s">
        <v>169</v>
      </c>
      <c r="QKF23" s="179" t="s">
        <v>169</v>
      </c>
      <c r="QKG23" s="179" t="s">
        <v>169</v>
      </c>
      <c r="QKH23" s="179" t="s">
        <v>169</v>
      </c>
      <c r="QKI23" s="179" t="s">
        <v>169</v>
      </c>
      <c r="QKJ23" s="179" t="s">
        <v>169</v>
      </c>
      <c r="QKK23" s="179" t="s">
        <v>169</v>
      </c>
      <c r="QKL23" s="179" t="s">
        <v>169</v>
      </c>
      <c r="QKM23" s="179" t="s">
        <v>169</v>
      </c>
      <c r="QKN23" s="179" t="s">
        <v>169</v>
      </c>
      <c r="QKO23" s="179" t="s">
        <v>169</v>
      </c>
      <c r="QKP23" s="179" t="s">
        <v>169</v>
      </c>
      <c r="QKQ23" s="179" t="s">
        <v>169</v>
      </c>
      <c r="QKR23" s="179" t="s">
        <v>169</v>
      </c>
      <c r="QKS23" s="179" t="s">
        <v>169</v>
      </c>
      <c r="QKT23" s="179" t="s">
        <v>169</v>
      </c>
      <c r="QKU23" s="179" t="s">
        <v>169</v>
      </c>
      <c r="QKV23" s="179" t="s">
        <v>169</v>
      </c>
      <c r="QKW23" s="179" t="s">
        <v>169</v>
      </c>
      <c r="QKX23" s="179" t="s">
        <v>169</v>
      </c>
      <c r="QKY23" s="179" t="s">
        <v>169</v>
      </c>
      <c r="QKZ23" s="179" t="s">
        <v>169</v>
      </c>
      <c r="QLA23" s="179" t="s">
        <v>169</v>
      </c>
      <c r="QLB23" s="179" t="s">
        <v>169</v>
      </c>
      <c r="QLC23" s="179" t="s">
        <v>169</v>
      </c>
      <c r="QLD23" s="179" t="s">
        <v>169</v>
      </c>
      <c r="QLE23" s="179" t="s">
        <v>169</v>
      </c>
      <c r="QLF23" s="179" t="s">
        <v>169</v>
      </c>
      <c r="QLG23" s="179" t="s">
        <v>169</v>
      </c>
      <c r="QLH23" s="179" t="s">
        <v>169</v>
      </c>
      <c r="QLI23" s="179" t="s">
        <v>169</v>
      </c>
      <c r="QLJ23" s="179" t="s">
        <v>169</v>
      </c>
      <c r="QLK23" s="179" t="s">
        <v>169</v>
      </c>
      <c r="QLL23" s="179" t="s">
        <v>169</v>
      </c>
      <c r="QLM23" s="179" t="s">
        <v>169</v>
      </c>
      <c r="QLN23" s="179" t="s">
        <v>169</v>
      </c>
      <c r="QLO23" s="179" t="s">
        <v>169</v>
      </c>
      <c r="QLP23" s="179" t="s">
        <v>169</v>
      </c>
      <c r="QLQ23" s="179" t="s">
        <v>169</v>
      </c>
      <c r="QLR23" s="179" t="s">
        <v>169</v>
      </c>
      <c r="QLS23" s="179" t="s">
        <v>169</v>
      </c>
      <c r="QLT23" s="179" t="s">
        <v>169</v>
      </c>
      <c r="QLU23" s="179" t="s">
        <v>169</v>
      </c>
      <c r="QLV23" s="179" t="s">
        <v>169</v>
      </c>
      <c r="QLW23" s="179" t="s">
        <v>169</v>
      </c>
      <c r="QLX23" s="179" t="s">
        <v>169</v>
      </c>
      <c r="QLY23" s="179" t="s">
        <v>169</v>
      </c>
      <c r="QLZ23" s="179" t="s">
        <v>169</v>
      </c>
      <c r="QMA23" s="179" t="s">
        <v>169</v>
      </c>
      <c r="QMB23" s="179" t="s">
        <v>169</v>
      </c>
      <c r="QMC23" s="179" t="s">
        <v>169</v>
      </c>
      <c r="QMD23" s="179" t="s">
        <v>169</v>
      </c>
      <c r="QME23" s="179" t="s">
        <v>169</v>
      </c>
      <c r="QMF23" s="179" t="s">
        <v>169</v>
      </c>
      <c r="QMG23" s="179" t="s">
        <v>169</v>
      </c>
      <c r="QMH23" s="179" t="s">
        <v>169</v>
      </c>
      <c r="QMI23" s="179" t="s">
        <v>169</v>
      </c>
      <c r="QMJ23" s="179" t="s">
        <v>169</v>
      </c>
      <c r="QMK23" s="179" t="s">
        <v>169</v>
      </c>
      <c r="QML23" s="179" t="s">
        <v>169</v>
      </c>
      <c r="QMM23" s="179" t="s">
        <v>169</v>
      </c>
      <c r="QMN23" s="179" t="s">
        <v>169</v>
      </c>
      <c r="QMO23" s="179" t="s">
        <v>169</v>
      </c>
      <c r="QMP23" s="179" t="s">
        <v>169</v>
      </c>
      <c r="QMQ23" s="179" t="s">
        <v>169</v>
      </c>
      <c r="QMR23" s="179" t="s">
        <v>169</v>
      </c>
      <c r="QMS23" s="179" t="s">
        <v>169</v>
      </c>
      <c r="QMT23" s="179" t="s">
        <v>169</v>
      </c>
      <c r="QMU23" s="179" t="s">
        <v>169</v>
      </c>
      <c r="QMV23" s="179" t="s">
        <v>169</v>
      </c>
      <c r="QMW23" s="179" t="s">
        <v>169</v>
      </c>
      <c r="QMX23" s="179" t="s">
        <v>169</v>
      </c>
      <c r="QMY23" s="179" t="s">
        <v>169</v>
      </c>
      <c r="QMZ23" s="179" t="s">
        <v>169</v>
      </c>
      <c r="QNA23" s="179" t="s">
        <v>169</v>
      </c>
      <c r="QNB23" s="179" t="s">
        <v>169</v>
      </c>
      <c r="QNC23" s="179" t="s">
        <v>169</v>
      </c>
      <c r="QND23" s="179" t="s">
        <v>169</v>
      </c>
      <c r="QNE23" s="179" t="s">
        <v>169</v>
      </c>
      <c r="QNF23" s="179" t="s">
        <v>169</v>
      </c>
      <c r="QNG23" s="179" t="s">
        <v>169</v>
      </c>
      <c r="QNH23" s="179" t="s">
        <v>169</v>
      </c>
      <c r="QNI23" s="179" t="s">
        <v>169</v>
      </c>
      <c r="QNJ23" s="179" t="s">
        <v>169</v>
      </c>
      <c r="QNK23" s="179" t="s">
        <v>169</v>
      </c>
      <c r="QNL23" s="179" t="s">
        <v>169</v>
      </c>
      <c r="QNM23" s="179" t="s">
        <v>169</v>
      </c>
      <c r="QNN23" s="179" t="s">
        <v>169</v>
      </c>
      <c r="QNO23" s="179" t="s">
        <v>169</v>
      </c>
      <c r="QNP23" s="179" t="s">
        <v>169</v>
      </c>
      <c r="QNQ23" s="179" t="s">
        <v>169</v>
      </c>
      <c r="QNR23" s="179" t="s">
        <v>169</v>
      </c>
      <c r="QNS23" s="179" t="s">
        <v>169</v>
      </c>
      <c r="QNT23" s="179" t="s">
        <v>169</v>
      </c>
      <c r="QNU23" s="179" t="s">
        <v>169</v>
      </c>
      <c r="QNV23" s="179" t="s">
        <v>169</v>
      </c>
      <c r="QNW23" s="179" t="s">
        <v>169</v>
      </c>
      <c r="QNX23" s="179" t="s">
        <v>169</v>
      </c>
      <c r="QNY23" s="179" t="s">
        <v>169</v>
      </c>
      <c r="QNZ23" s="179" t="s">
        <v>169</v>
      </c>
      <c r="QOA23" s="179" t="s">
        <v>169</v>
      </c>
      <c r="QOB23" s="179" t="s">
        <v>169</v>
      </c>
      <c r="QOC23" s="179" t="s">
        <v>169</v>
      </c>
      <c r="QOD23" s="179" t="s">
        <v>169</v>
      </c>
      <c r="QOE23" s="179" t="s">
        <v>169</v>
      </c>
      <c r="QOF23" s="179" t="s">
        <v>169</v>
      </c>
      <c r="QOG23" s="179" t="s">
        <v>169</v>
      </c>
      <c r="QOH23" s="179" t="s">
        <v>169</v>
      </c>
      <c r="QOI23" s="179" t="s">
        <v>169</v>
      </c>
      <c r="QOJ23" s="179" t="s">
        <v>169</v>
      </c>
      <c r="QOK23" s="179" t="s">
        <v>169</v>
      </c>
      <c r="QOL23" s="179" t="s">
        <v>169</v>
      </c>
      <c r="QOM23" s="179" t="s">
        <v>169</v>
      </c>
      <c r="QON23" s="179" t="s">
        <v>169</v>
      </c>
      <c r="QOO23" s="179" t="s">
        <v>169</v>
      </c>
      <c r="QOP23" s="179" t="s">
        <v>169</v>
      </c>
      <c r="QOQ23" s="179" t="s">
        <v>169</v>
      </c>
      <c r="QOR23" s="179" t="s">
        <v>169</v>
      </c>
      <c r="QOS23" s="179" t="s">
        <v>169</v>
      </c>
      <c r="QOT23" s="179" t="s">
        <v>169</v>
      </c>
      <c r="QOU23" s="179" t="s">
        <v>169</v>
      </c>
      <c r="QOV23" s="179" t="s">
        <v>169</v>
      </c>
      <c r="QOW23" s="179" t="s">
        <v>169</v>
      </c>
      <c r="QOX23" s="179" t="s">
        <v>169</v>
      </c>
      <c r="QOY23" s="179" t="s">
        <v>169</v>
      </c>
      <c r="QOZ23" s="179" t="s">
        <v>169</v>
      </c>
      <c r="QPA23" s="179" t="s">
        <v>169</v>
      </c>
      <c r="QPB23" s="179" t="s">
        <v>169</v>
      </c>
      <c r="QPC23" s="179" t="s">
        <v>169</v>
      </c>
      <c r="QPD23" s="179" t="s">
        <v>169</v>
      </c>
      <c r="QPE23" s="179" t="s">
        <v>169</v>
      </c>
      <c r="QPF23" s="179" t="s">
        <v>169</v>
      </c>
      <c r="QPG23" s="179" t="s">
        <v>169</v>
      </c>
      <c r="QPH23" s="179" t="s">
        <v>169</v>
      </c>
      <c r="QPI23" s="179" t="s">
        <v>169</v>
      </c>
      <c r="QPJ23" s="179" t="s">
        <v>169</v>
      </c>
      <c r="QPK23" s="179" t="s">
        <v>169</v>
      </c>
      <c r="QPL23" s="179" t="s">
        <v>169</v>
      </c>
      <c r="QPM23" s="179" t="s">
        <v>169</v>
      </c>
      <c r="QPN23" s="179" t="s">
        <v>169</v>
      </c>
      <c r="QPO23" s="179" t="s">
        <v>169</v>
      </c>
      <c r="QPP23" s="179" t="s">
        <v>169</v>
      </c>
      <c r="QPQ23" s="179" t="s">
        <v>169</v>
      </c>
      <c r="QPR23" s="179" t="s">
        <v>169</v>
      </c>
      <c r="QPS23" s="179" t="s">
        <v>169</v>
      </c>
      <c r="QPT23" s="179" t="s">
        <v>169</v>
      </c>
      <c r="QPU23" s="179" t="s">
        <v>169</v>
      </c>
      <c r="QPV23" s="179" t="s">
        <v>169</v>
      </c>
      <c r="QPW23" s="179" t="s">
        <v>169</v>
      </c>
      <c r="QPX23" s="179" t="s">
        <v>169</v>
      </c>
      <c r="QPY23" s="179" t="s">
        <v>169</v>
      </c>
      <c r="QPZ23" s="179" t="s">
        <v>169</v>
      </c>
      <c r="QQA23" s="179" t="s">
        <v>169</v>
      </c>
      <c r="QQB23" s="179" t="s">
        <v>169</v>
      </c>
      <c r="QQC23" s="179" t="s">
        <v>169</v>
      </c>
      <c r="QQD23" s="179" t="s">
        <v>169</v>
      </c>
      <c r="QQE23" s="179" t="s">
        <v>169</v>
      </c>
      <c r="QQF23" s="179" t="s">
        <v>169</v>
      </c>
      <c r="QQG23" s="179" t="s">
        <v>169</v>
      </c>
      <c r="QQH23" s="179" t="s">
        <v>169</v>
      </c>
      <c r="QQI23" s="179" t="s">
        <v>169</v>
      </c>
      <c r="QQJ23" s="179" t="s">
        <v>169</v>
      </c>
      <c r="QQK23" s="179" t="s">
        <v>169</v>
      </c>
      <c r="QQL23" s="179" t="s">
        <v>169</v>
      </c>
      <c r="QQM23" s="179" t="s">
        <v>169</v>
      </c>
      <c r="QQN23" s="179" t="s">
        <v>169</v>
      </c>
      <c r="QQO23" s="179" t="s">
        <v>169</v>
      </c>
      <c r="QQP23" s="179" t="s">
        <v>169</v>
      </c>
      <c r="QQQ23" s="179" t="s">
        <v>169</v>
      </c>
      <c r="QQR23" s="179" t="s">
        <v>169</v>
      </c>
      <c r="QQS23" s="179" t="s">
        <v>169</v>
      </c>
      <c r="QQT23" s="179" t="s">
        <v>169</v>
      </c>
      <c r="QQU23" s="179" t="s">
        <v>169</v>
      </c>
      <c r="QQV23" s="179" t="s">
        <v>169</v>
      </c>
      <c r="QQW23" s="179" t="s">
        <v>169</v>
      </c>
      <c r="QQX23" s="179" t="s">
        <v>169</v>
      </c>
      <c r="QQY23" s="179" t="s">
        <v>169</v>
      </c>
      <c r="QQZ23" s="179" t="s">
        <v>169</v>
      </c>
      <c r="QRA23" s="179" t="s">
        <v>169</v>
      </c>
      <c r="QRB23" s="179" t="s">
        <v>169</v>
      </c>
      <c r="QRC23" s="179" t="s">
        <v>169</v>
      </c>
      <c r="QRD23" s="179" t="s">
        <v>169</v>
      </c>
      <c r="QRE23" s="179" t="s">
        <v>169</v>
      </c>
      <c r="QRF23" s="179" t="s">
        <v>169</v>
      </c>
      <c r="QRG23" s="179" t="s">
        <v>169</v>
      </c>
      <c r="QRH23" s="179" t="s">
        <v>169</v>
      </c>
      <c r="QRI23" s="179" t="s">
        <v>169</v>
      </c>
      <c r="QRJ23" s="179" t="s">
        <v>169</v>
      </c>
      <c r="QRK23" s="179" t="s">
        <v>169</v>
      </c>
      <c r="QRL23" s="179" t="s">
        <v>169</v>
      </c>
      <c r="QRM23" s="179" t="s">
        <v>169</v>
      </c>
      <c r="QRN23" s="179" t="s">
        <v>169</v>
      </c>
      <c r="QRO23" s="179" t="s">
        <v>169</v>
      </c>
      <c r="QRP23" s="179" t="s">
        <v>169</v>
      </c>
      <c r="QRQ23" s="179" t="s">
        <v>169</v>
      </c>
      <c r="QRR23" s="179" t="s">
        <v>169</v>
      </c>
      <c r="QRS23" s="179" t="s">
        <v>169</v>
      </c>
      <c r="QRT23" s="179" t="s">
        <v>169</v>
      </c>
      <c r="QRU23" s="179" t="s">
        <v>169</v>
      </c>
      <c r="QRV23" s="179" t="s">
        <v>169</v>
      </c>
      <c r="QRW23" s="179" t="s">
        <v>169</v>
      </c>
      <c r="QRX23" s="179" t="s">
        <v>169</v>
      </c>
      <c r="QRY23" s="179" t="s">
        <v>169</v>
      </c>
      <c r="QRZ23" s="179" t="s">
        <v>169</v>
      </c>
      <c r="QSA23" s="179" t="s">
        <v>169</v>
      </c>
      <c r="QSB23" s="179" t="s">
        <v>169</v>
      </c>
      <c r="QSC23" s="179" t="s">
        <v>169</v>
      </c>
      <c r="QSD23" s="179" t="s">
        <v>169</v>
      </c>
      <c r="QSE23" s="179" t="s">
        <v>169</v>
      </c>
      <c r="QSF23" s="179" t="s">
        <v>169</v>
      </c>
      <c r="QSG23" s="179" t="s">
        <v>169</v>
      </c>
      <c r="QSH23" s="179" t="s">
        <v>169</v>
      </c>
      <c r="QSI23" s="179" t="s">
        <v>169</v>
      </c>
      <c r="QSJ23" s="179" t="s">
        <v>169</v>
      </c>
      <c r="QSK23" s="179" t="s">
        <v>169</v>
      </c>
      <c r="QSL23" s="179" t="s">
        <v>169</v>
      </c>
      <c r="QSM23" s="179" t="s">
        <v>169</v>
      </c>
      <c r="QSN23" s="179" t="s">
        <v>169</v>
      </c>
      <c r="QSO23" s="179" t="s">
        <v>169</v>
      </c>
      <c r="QSP23" s="179" t="s">
        <v>169</v>
      </c>
      <c r="QSQ23" s="179" t="s">
        <v>169</v>
      </c>
      <c r="QSR23" s="179" t="s">
        <v>169</v>
      </c>
      <c r="QSS23" s="179" t="s">
        <v>169</v>
      </c>
      <c r="QST23" s="179" t="s">
        <v>169</v>
      </c>
      <c r="QSU23" s="179" t="s">
        <v>169</v>
      </c>
      <c r="QSV23" s="179" t="s">
        <v>169</v>
      </c>
      <c r="QSW23" s="179" t="s">
        <v>169</v>
      </c>
      <c r="QSX23" s="179" t="s">
        <v>169</v>
      </c>
      <c r="QSY23" s="179" t="s">
        <v>169</v>
      </c>
      <c r="QSZ23" s="179" t="s">
        <v>169</v>
      </c>
      <c r="QTA23" s="179" t="s">
        <v>169</v>
      </c>
      <c r="QTB23" s="179" t="s">
        <v>169</v>
      </c>
      <c r="QTC23" s="179" t="s">
        <v>169</v>
      </c>
      <c r="QTD23" s="179" t="s">
        <v>169</v>
      </c>
      <c r="QTE23" s="179" t="s">
        <v>169</v>
      </c>
      <c r="QTF23" s="179" t="s">
        <v>169</v>
      </c>
      <c r="QTG23" s="179" t="s">
        <v>169</v>
      </c>
      <c r="QTH23" s="179" t="s">
        <v>169</v>
      </c>
      <c r="QTI23" s="179" t="s">
        <v>169</v>
      </c>
      <c r="QTJ23" s="179" t="s">
        <v>169</v>
      </c>
      <c r="QTK23" s="179" t="s">
        <v>169</v>
      </c>
      <c r="QTL23" s="179" t="s">
        <v>169</v>
      </c>
      <c r="QTM23" s="179" t="s">
        <v>169</v>
      </c>
      <c r="QTN23" s="179" t="s">
        <v>169</v>
      </c>
      <c r="QTO23" s="179" t="s">
        <v>169</v>
      </c>
      <c r="QTP23" s="179" t="s">
        <v>169</v>
      </c>
      <c r="QTQ23" s="179" t="s">
        <v>169</v>
      </c>
      <c r="QTR23" s="179" t="s">
        <v>169</v>
      </c>
      <c r="QTS23" s="179" t="s">
        <v>169</v>
      </c>
      <c r="QTT23" s="179" t="s">
        <v>169</v>
      </c>
      <c r="QTU23" s="179" t="s">
        <v>169</v>
      </c>
      <c r="QTV23" s="179" t="s">
        <v>169</v>
      </c>
      <c r="QTW23" s="179" t="s">
        <v>169</v>
      </c>
      <c r="QTX23" s="179" t="s">
        <v>169</v>
      </c>
      <c r="QTY23" s="179" t="s">
        <v>169</v>
      </c>
      <c r="QTZ23" s="179" t="s">
        <v>169</v>
      </c>
      <c r="QUA23" s="179" t="s">
        <v>169</v>
      </c>
      <c r="QUB23" s="179" t="s">
        <v>169</v>
      </c>
      <c r="QUC23" s="179" t="s">
        <v>169</v>
      </c>
      <c r="QUD23" s="179" t="s">
        <v>169</v>
      </c>
      <c r="QUE23" s="179" t="s">
        <v>169</v>
      </c>
      <c r="QUF23" s="179" t="s">
        <v>169</v>
      </c>
      <c r="QUG23" s="179" t="s">
        <v>169</v>
      </c>
      <c r="QUH23" s="179" t="s">
        <v>169</v>
      </c>
      <c r="QUI23" s="179" t="s">
        <v>169</v>
      </c>
      <c r="QUJ23" s="179" t="s">
        <v>169</v>
      </c>
      <c r="QUK23" s="179" t="s">
        <v>169</v>
      </c>
      <c r="QUL23" s="179" t="s">
        <v>169</v>
      </c>
      <c r="QUM23" s="179" t="s">
        <v>169</v>
      </c>
      <c r="QUN23" s="179" t="s">
        <v>169</v>
      </c>
      <c r="QUO23" s="179" t="s">
        <v>169</v>
      </c>
      <c r="QUP23" s="179" t="s">
        <v>169</v>
      </c>
      <c r="QUQ23" s="179" t="s">
        <v>169</v>
      </c>
      <c r="QUR23" s="179" t="s">
        <v>169</v>
      </c>
      <c r="QUS23" s="179" t="s">
        <v>169</v>
      </c>
      <c r="QUT23" s="179" t="s">
        <v>169</v>
      </c>
      <c r="QUU23" s="179" t="s">
        <v>169</v>
      </c>
      <c r="QUV23" s="179" t="s">
        <v>169</v>
      </c>
      <c r="QUW23" s="179" t="s">
        <v>169</v>
      </c>
      <c r="QUX23" s="179" t="s">
        <v>169</v>
      </c>
      <c r="QUY23" s="179" t="s">
        <v>169</v>
      </c>
      <c r="QUZ23" s="179" t="s">
        <v>169</v>
      </c>
      <c r="QVA23" s="179" t="s">
        <v>169</v>
      </c>
      <c r="QVB23" s="179" t="s">
        <v>169</v>
      </c>
      <c r="QVC23" s="179" t="s">
        <v>169</v>
      </c>
      <c r="QVD23" s="179" t="s">
        <v>169</v>
      </c>
      <c r="QVE23" s="179" t="s">
        <v>169</v>
      </c>
      <c r="QVF23" s="179" t="s">
        <v>169</v>
      </c>
      <c r="QVG23" s="179" t="s">
        <v>169</v>
      </c>
      <c r="QVH23" s="179" t="s">
        <v>169</v>
      </c>
      <c r="QVI23" s="179" t="s">
        <v>169</v>
      </c>
      <c r="QVJ23" s="179" t="s">
        <v>169</v>
      </c>
      <c r="QVK23" s="179" t="s">
        <v>169</v>
      </c>
      <c r="QVL23" s="179" t="s">
        <v>169</v>
      </c>
      <c r="QVM23" s="179" t="s">
        <v>169</v>
      </c>
      <c r="QVN23" s="179" t="s">
        <v>169</v>
      </c>
      <c r="QVO23" s="179" t="s">
        <v>169</v>
      </c>
      <c r="QVP23" s="179" t="s">
        <v>169</v>
      </c>
      <c r="QVQ23" s="179" t="s">
        <v>169</v>
      </c>
      <c r="QVR23" s="179" t="s">
        <v>169</v>
      </c>
      <c r="QVS23" s="179" t="s">
        <v>169</v>
      </c>
      <c r="QVT23" s="179" t="s">
        <v>169</v>
      </c>
      <c r="QVU23" s="179" t="s">
        <v>169</v>
      </c>
      <c r="QVV23" s="179" t="s">
        <v>169</v>
      </c>
      <c r="QVW23" s="179" t="s">
        <v>169</v>
      </c>
      <c r="QVX23" s="179" t="s">
        <v>169</v>
      </c>
      <c r="QVY23" s="179" t="s">
        <v>169</v>
      </c>
      <c r="QVZ23" s="179" t="s">
        <v>169</v>
      </c>
      <c r="QWA23" s="179" t="s">
        <v>169</v>
      </c>
      <c r="QWB23" s="179" t="s">
        <v>169</v>
      </c>
      <c r="QWC23" s="179" t="s">
        <v>169</v>
      </c>
      <c r="QWD23" s="179" t="s">
        <v>169</v>
      </c>
      <c r="QWE23" s="179" t="s">
        <v>169</v>
      </c>
      <c r="QWF23" s="179" t="s">
        <v>169</v>
      </c>
      <c r="QWG23" s="179" t="s">
        <v>169</v>
      </c>
      <c r="QWH23" s="179" t="s">
        <v>169</v>
      </c>
      <c r="QWI23" s="179" t="s">
        <v>169</v>
      </c>
      <c r="QWJ23" s="179" t="s">
        <v>169</v>
      </c>
      <c r="QWK23" s="179" t="s">
        <v>169</v>
      </c>
      <c r="QWL23" s="179" t="s">
        <v>169</v>
      </c>
      <c r="QWM23" s="179" t="s">
        <v>169</v>
      </c>
      <c r="QWN23" s="179" t="s">
        <v>169</v>
      </c>
      <c r="QWO23" s="179" t="s">
        <v>169</v>
      </c>
      <c r="QWP23" s="179" t="s">
        <v>169</v>
      </c>
      <c r="QWQ23" s="179" t="s">
        <v>169</v>
      </c>
      <c r="QWR23" s="179" t="s">
        <v>169</v>
      </c>
      <c r="QWS23" s="179" t="s">
        <v>169</v>
      </c>
      <c r="QWT23" s="179" t="s">
        <v>169</v>
      </c>
      <c r="QWU23" s="179" t="s">
        <v>169</v>
      </c>
      <c r="QWV23" s="179" t="s">
        <v>169</v>
      </c>
      <c r="QWW23" s="179" t="s">
        <v>169</v>
      </c>
      <c r="QWX23" s="179" t="s">
        <v>169</v>
      </c>
      <c r="QWY23" s="179" t="s">
        <v>169</v>
      </c>
      <c r="QWZ23" s="179" t="s">
        <v>169</v>
      </c>
      <c r="QXA23" s="179" t="s">
        <v>169</v>
      </c>
      <c r="QXB23" s="179" t="s">
        <v>169</v>
      </c>
      <c r="QXC23" s="179" t="s">
        <v>169</v>
      </c>
      <c r="QXD23" s="179" t="s">
        <v>169</v>
      </c>
      <c r="QXE23" s="179" t="s">
        <v>169</v>
      </c>
      <c r="QXF23" s="179" t="s">
        <v>169</v>
      </c>
      <c r="QXG23" s="179" t="s">
        <v>169</v>
      </c>
      <c r="QXH23" s="179" t="s">
        <v>169</v>
      </c>
      <c r="QXI23" s="179" t="s">
        <v>169</v>
      </c>
      <c r="QXJ23" s="179" t="s">
        <v>169</v>
      </c>
      <c r="QXK23" s="179" t="s">
        <v>169</v>
      </c>
      <c r="QXL23" s="179" t="s">
        <v>169</v>
      </c>
      <c r="QXM23" s="179" t="s">
        <v>169</v>
      </c>
      <c r="QXN23" s="179" t="s">
        <v>169</v>
      </c>
      <c r="QXO23" s="179" t="s">
        <v>169</v>
      </c>
      <c r="QXP23" s="179" t="s">
        <v>169</v>
      </c>
      <c r="QXQ23" s="179" t="s">
        <v>169</v>
      </c>
      <c r="QXR23" s="179" t="s">
        <v>169</v>
      </c>
      <c r="QXS23" s="179" t="s">
        <v>169</v>
      </c>
      <c r="QXT23" s="179" t="s">
        <v>169</v>
      </c>
      <c r="QXU23" s="179" t="s">
        <v>169</v>
      </c>
      <c r="QXV23" s="179" t="s">
        <v>169</v>
      </c>
      <c r="QXW23" s="179" t="s">
        <v>169</v>
      </c>
      <c r="QXX23" s="179" t="s">
        <v>169</v>
      </c>
      <c r="QXY23" s="179" t="s">
        <v>169</v>
      </c>
      <c r="QXZ23" s="179" t="s">
        <v>169</v>
      </c>
      <c r="QYA23" s="179" t="s">
        <v>169</v>
      </c>
      <c r="QYB23" s="179" t="s">
        <v>169</v>
      </c>
      <c r="QYC23" s="179" t="s">
        <v>169</v>
      </c>
      <c r="QYD23" s="179" t="s">
        <v>169</v>
      </c>
      <c r="QYE23" s="179" t="s">
        <v>169</v>
      </c>
      <c r="QYF23" s="179" t="s">
        <v>169</v>
      </c>
      <c r="QYG23" s="179" t="s">
        <v>169</v>
      </c>
      <c r="QYH23" s="179" t="s">
        <v>169</v>
      </c>
      <c r="QYI23" s="179" t="s">
        <v>169</v>
      </c>
      <c r="QYJ23" s="179" t="s">
        <v>169</v>
      </c>
      <c r="QYK23" s="179" t="s">
        <v>169</v>
      </c>
      <c r="QYL23" s="179" t="s">
        <v>169</v>
      </c>
      <c r="QYM23" s="179" t="s">
        <v>169</v>
      </c>
      <c r="QYN23" s="179" t="s">
        <v>169</v>
      </c>
      <c r="QYO23" s="179" t="s">
        <v>169</v>
      </c>
      <c r="QYP23" s="179" t="s">
        <v>169</v>
      </c>
      <c r="QYQ23" s="179" t="s">
        <v>169</v>
      </c>
      <c r="QYR23" s="179" t="s">
        <v>169</v>
      </c>
      <c r="QYS23" s="179" t="s">
        <v>169</v>
      </c>
      <c r="QYT23" s="179" t="s">
        <v>169</v>
      </c>
      <c r="QYU23" s="179" t="s">
        <v>169</v>
      </c>
      <c r="QYV23" s="179" t="s">
        <v>169</v>
      </c>
      <c r="QYW23" s="179" t="s">
        <v>169</v>
      </c>
      <c r="QYX23" s="179" t="s">
        <v>169</v>
      </c>
      <c r="QYY23" s="179" t="s">
        <v>169</v>
      </c>
      <c r="QYZ23" s="179" t="s">
        <v>169</v>
      </c>
      <c r="QZA23" s="179" t="s">
        <v>169</v>
      </c>
      <c r="QZB23" s="179" t="s">
        <v>169</v>
      </c>
      <c r="QZC23" s="179" t="s">
        <v>169</v>
      </c>
      <c r="QZD23" s="179" t="s">
        <v>169</v>
      </c>
      <c r="QZE23" s="179" t="s">
        <v>169</v>
      </c>
      <c r="QZF23" s="179" t="s">
        <v>169</v>
      </c>
      <c r="QZG23" s="179" t="s">
        <v>169</v>
      </c>
      <c r="QZH23" s="179" t="s">
        <v>169</v>
      </c>
      <c r="QZI23" s="179" t="s">
        <v>169</v>
      </c>
      <c r="QZJ23" s="179" t="s">
        <v>169</v>
      </c>
      <c r="QZK23" s="179" t="s">
        <v>169</v>
      </c>
      <c r="QZL23" s="179" t="s">
        <v>169</v>
      </c>
      <c r="QZM23" s="179" t="s">
        <v>169</v>
      </c>
      <c r="QZN23" s="179" t="s">
        <v>169</v>
      </c>
      <c r="QZO23" s="179" t="s">
        <v>169</v>
      </c>
      <c r="QZP23" s="179" t="s">
        <v>169</v>
      </c>
      <c r="QZQ23" s="179" t="s">
        <v>169</v>
      </c>
      <c r="QZR23" s="179" t="s">
        <v>169</v>
      </c>
      <c r="QZS23" s="179" t="s">
        <v>169</v>
      </c>
      <c r="QZT23" s="179" t="s">
        <v>169</v>
      </c>
      <c r="QZU23" s="179" t="s">
        <v>169</v>
      </c>
      <c r="QZV23" s="179" t="s">
        <v>169</v>
      </c>
      <c r="QZW23" s="179" t="s">
        <v>169</v>
      </c>
      <c r="QZX23" s="179" t="s">
        <v>169</v>
      </c>
      <c r="QZY23" s="179" t="s">
        <v>169</v>
      </c>
      <c r="QZZ23" s="179" t="s">
        <v>169</v>
      </c>
      <c r="RAA23" s="179" t="s">
        <v>169</v>
      </c>
      <c r="RAB23" s="179" t="s">
        <v>169</v>
      </c>
      <c r="RAC23" s="179" t="s">
        <v>169</v>
      </c>
      <c r="RAD23" s="179" t="s">
        <v>169</v>
      </c>
      <c r="RAE23" s="179" t="s">
        <v>169</v>
      </c>
      <c r="RAF23" s="179" t="s">
        <v>169</v>
      </c>
      <c r="RAG23" s="179" t="s">
        <v>169</v>
      </c>
      <c r="RAH23" s="179" t="s">
        <v>169</v>
      </c>
      <c r="RAI23" s="179" t="s">
        <v>169</v>
      </c>
      <c r="RAJ23" s="179" t="s">
        <v>169</v>
      </c>
      <c r="RAK23" s="179" t="s">
        <v>169</v>
      </c>
      <c r="RAL23" s="179" t="s">
        <v>169</v>
      </c>
      <c r="RAM23" s="179" t="s">
        <v>169</v>
      </c>
      <c r="RAN23" s="179" t="s">
        <v>169</v>
      </c>
      <c r="RAO23" s="179" t="s">
        <v>169</v>
      </c>
      <c r="RAP23" s="179" t="s">
        <v>169</v>
      </c>
      <c r="RAQ23" s="179" t="s">
        <v>169</v>
      </c>
      <c r="RAR23" s="179" t="s">
        <v>169</v>
      </c>
      <c r="RAS23" s="179" t="s">
        <v>169</v>
      </c>
      <c r="RAT23" s="179" t="s">
        <v>169</v>
      </c>
      <c r="RAU23" s="179" t="s">
        <v>169</v>
      </c>
      <c r="RAV23" s="179" t="s">
        <v>169</v>
      </c>
      <c r="RAW23" s="179" t="s">
        <v>169</v>
      </c>
      <c r="RAX23" s="179" t="s">
        <v>169</v>
      </c>
      <c r="RAY23" s="179" t="s">
        <v>169</v>
      </c>
      <c r="RAZ23" s="179" t="s">
        <v>169</v>
      </c>
      <c r="RBA23" s="179" t="s">
        <v>169</v>
      </c>
      <c r="RBB23" s="179" t="s">
        <v>169</v>
      </c>
      <c r="RBC23" s="179" t="s">
        <v>169</v>
      </c>
      <c r="RBD23" s="179" t="s">
        <v>169</v>
      </c>
      <c r="RBE23" s="179" t="s">
        <v>169</v>
      </c>
      <c r="RBF23" s="179" t="s">
        <v>169</v>
      </c>
      <c r="RBG23" s="179" t="s">
        <v>169</v>
      </c>
      <c r="RBH23" s="179" t="s">
        <v>169</v>
      </c>
      <c r="RBI23" s="179" t="s">
        <v>169</v>
      </c>
      <c r="RBJ23" s="179" t="s">
        <v>169</v>
      </c>
      <c r="RBK23" s="179" t="s">
        <v>169</v>
      </c>
      <c r="RBL23" s="179" t="s">
        <v>169</v>
      </c>
      <c r="RBM23" s="179" t="s">
        <v>169</v>
      </c>
      <c r="RBN23" s="179" t="s">
        <v>169</v>
      </c>
      <c r="RBO23" s="179" t="s">
        <v>169</v>
      </c>
      <c r="RBP23" s="179" t="s">
        <v>169</v>
      </c>
      <c r="RBQ23" s="179" t="s">
        <v>169</v>
      </c>
      <c r="RBR23" s="179" t="s">
        <v>169</v>
      </c>
      <c r="RBS23" s="179" t="s">
        <v>169</v>
      </c>
      <c r="RBT23" s="179" t="s">
        <v>169</v>
      </c>
      <c r="RBU23" s="179" t="s">
        <v>169</v>
      </c>
      <c r="RBV23" s="179" t="s">
        <v>169</v>
      </c>
      <c r="RBW23" s="179" t="s">
        <v>169</v>
      </c>
      <c r="RBX23" s="179" t="s">
        <v>169</v>
      </c>
      <c r="RBY23" s="179" t="s">
        <v>169</v>
      </c>
      <c r="RBZ23" s="179" t="s">
        <v>169</v>
      </c>
      <c r="RCA23" s="179" t="s">
        <v>169</v>
      </c>
      <c r="RCB23" s="179" t="s">
        <v>169</v>
      </c>
      <c r="RCC23" s="179" t="s">
        <v>169</v>
      </c>
      <c r="RCD23" s="179" t="s">
        <v>169</v>
      </c>
      <c r="RCE23" s="179" t="s">
        <v>169</v>
      </c>
      <c r="RCF23" s="179" t="s">
        <v>169</v>
      </c>
      <c r="RCG23" s="179" t="s">
        <v>169</v>
      </c>
      <c r="RCH23" s="179" t="s">
        <v>169</v>
      </c>
      <c r="RCI23" s="179" t="s">
        <v>169</v>
      </c>
      <c r="RCJ23" s="179" t="s">
        <v>169</v>
      </c>
      <c r="RCK23" s="179" t="s">
        <v>169</v>
      </c>
      <c r="RCL23" s="179" t="s">
        <v>169</v>
      </c>
      <c r="RCM23" s="179" t="s">
        <v>169</v>
      </c>
      <c r="RCN23" s="179" t="s">
        <v>169</v>
      </c>
      <c r="RCO23" s="179" t="s">
        <v>169</v>
      </c>
      <c r="RCP23" s="179" t="s">
        <v>169</v>
      </c>
      <c r="RCQ23" s="179" t="s">
        <v>169</v>
      </c>
      <c r="RCR23" s="179" t="s">
        <v>169</v>
      </c>
      <c r="RCS23" s="179" t="s">
        <v>169</v>
      </c>
      <c r="RCT23" s="179" t="s">
        <v>169</v>
      </c>
      <c r="RCU23" s="179" t="s">
        <v>169</v>
      </c>
      <c r="RCV23" s="179" t="s">
        <v>169</v>
      </c>
      <c r="RCW23" s="179" t="s">
        <v>169</v>
      </c>
      <c r="RCX23" s="179" t="s">
        <v>169</v>
      </c>
      <c r="RCY23" s="179" t="s">
        <v>169</v>
      </c>
      <c r="RCZ23" s="179" t="s">
        <v>169</v>
      </c>
      <c r="RDA23" s="179" t="s">
        <v>169</v>
      </c>
      <c r="RDB23" s="179" t="s">
        <v>169</v>
      </c>
      <c r="RDC23" s="179" t="s">
        <v>169</v>
      </c>
      <c r="RDD23" s="179" t="s">
        <v>169</v>
      </c>
      <c r="RDE23" s="179" t="s">
        <v>169</v>
      </c>
      <c r="RDF23" s="179" t="s">
        <v>169</v>
      </c>
      <c r="RDG23" s="179" t="s">
        <v>169</v>
      </c>
      <c r="RDH23" s="179" t="s">
        <v>169</v>
      </c>
      <c r="RDI23" s="179" t="s">
        <v>169</v>
      </c>
      <c r="RDJ23" s="179" t="s">
        <v>169</v>
      </c>
      <c r="RDK23" s="179" t="s">
        <v>169</v>
      </c>
      <c r="RDL23" s="179" t="s">
        <v>169</v>
      </c>
      <c r="RDM23" s="179" t="s">
        <v>169</v>
      </c>
      <c r="RDN23" s="179" t="s">
        <v>169</v>
      </c>
      <c r="RDO23" s="179" t="s">
        <v>169</v>
      </c>
      <c r="RDP23" s="179" t="s">
        <v>169</v>
      </c>
      <c r="RDQ23" s="179" t="s">
        <v>169</v>
      </c>
      <c r="RDR23" s="179" t="s">
        <v>169</v>
      </c>
      <c r="RDS23" s="179" t="s">
        <v>169</v>
      </c>
      <c r="RDT23" s="179" t="s">
        <v>169</v>
      </c>
      <c r="RDU23" s="179" t="s">
        <v>169</v>
      </c>
      <c r="RDV23" s="179" t="s">
        <v>169</v>
      </c>
      <c r="RDW23" s="179" t="s">
        <v>169</v>
      </c>
      <c r="RDX23" s="179" t="s">
        <v>169</v>
      </c>
      <c r="RDY23" s="179" t="s">
        <v>169</v>
      </c>
      <c r="RDZ23" s="179" t="s">
        <v>169</v>
      </c>
      <c r="REA23" s="179" t="s">
        <v>169</v>
      </c>
      <c r="REB23" s="179" t="s">
        <v>169</v>
      </c>
      <c r="REC23" s="179" t="s">
        <v>169</v>
      </c>
      <c r="RED23" s="179" t="s">
        <v>169</v>
      </c>
      <c r="REE23" s="179" t="s">
        <v>169</v>
      </c>
      <c r="REF23" s="179" t="s">
        <v>169</v>
      </c>
      <c r="REG23" s="179" t="s">
        <v>169</v>
      </c>
      <c r="REH23" s="179" t="s">
        <v>169</v>
      </c>
      <c r="REI23" s="179" t="s">
        <v>169</v>
      </c>
      <c r="REJ23" s="179" t="s">
        <v>169</v>
      </c>
      <c r="REK23" s="179" t="s">
        <v>169</v>
      </c>
      <c r="REL23" s="179" t="s">
        <v>169</v>
      </c>
      <c r="REM23" s="179" t="s">
        <v>169</v>
      </c>
      <c r="REN23" s="179" t="s">
        <v>169</v>
      </c>
      <c r="REO23" s="179" t="s">
        <v>169</v>
      </c>
      <c r="REP23" s="179" t="s">
        <v>169</v>
      </c>
      <c r="REQ23" s="179" t="s">
        <v>169</v>
      </c>
      <c r="RER23" s="179" t="s">
        <v>169</v>
      </c>
      <c r="RES23" s="179" t="s">
        <v>169</v>
      </c>
      <c r="RET23" s="179" t="s">
        <v>169</v>
      </c>
      <c r="REU23" s="179" t="s">
        <v>169</v>
      </c>
      <c r="REV23" s="179" t="s">
        <v>169</v>
      </c>
      <c r="REW23" s="179" t="s">
        <v>169</v>
      </c>
      <c r="REX23" s="179" t="s">
        <v>169</v>
      </c>
      <c r="REY23" s="179" t="s">
        <v>169</v>
      </c>
      <c r="REZ23" s="179" t="s">
        <v>169</v>
      </c>
      <c r="RFA23" s="179" t="s">
        <v>169</v>
      </c>
      <c r="RFB23" s="179" t="s">
        <v>169</v>
      </c>
      <c r="RFC23" s="179" t="s">
        <v>169</v>
      </c>
      <c r="RFD23" s="179" t="s">
        <v>169</v>
      </c>
      <c r="RFE23" s="179" t="s">
        <v>169</v>
      </c>
      <c r="RFF23" s="179" t="s">
        <v>169</v>
      </c>
      <c r="RFG23" s="179" t="s">
        <v>169</v>
      </c>
      <c r="RFH23" s="179" t="s">
        <v>169</v>
      </c>
      <c r="RFI23" s="179" t="s">
        <v>169</v>
      </c>
      <c r="RFJ23" s="179" t="s">
        <v>169</v>
      </c>
      <c r="RFK23" s="179" t="s">
        <v>169</v>
      </c>
      <c r="RFL23" s="179" t="s">
        <v>169</v>
      </c>
      <c r="RFM23" s="179" t="s">
        <v>169</v>
      </c>
      <c r="RFN23" s="179" t="s">
        <v>169</v>
      </c>
      <c r="RFO23" s="179" t="s">
        <v>169</v>
      </c>
      <c r="RFP23" s="179" t="s">
        <v>169</v>
      </c>
      <c r="RFQ23" s="179" t="s">
        <v>169</v>
      </c>
      <c r="RFR23" s="179" t="s">
        <v>169</v>
      </c>
      <c r="RFS23" s="179" t="s">
        <v>169</v>
      </c>
      <c r="RFT23" s="179" t="s">
        <v>169</v>
      </c>
      <c r="RFU23" s="179" t="s">
        <v>169</v>
      </c>
      <c r="RFV23" s="179" t="s">
        <v>169</v>
      </c>
      <c r="RFW23" s="179" t="s">
        <v>169</v>
      </c>
      <c r="RFX23" s="179" t="s">
        <v>169</v>
      </c>
      <c r="RFY23" s="179" t="s">
        <v>169</v>
      </c>
      <c r="RFZ23" s="179" t="s">
        <v>169</v>
      </c>
      <c r="RGA23" s="179" t="s">
        <v>169</v>
      </c>
      <c r="RGB23" s="179" t="s">
        <v>169</v>
      </c>
      <c r="RGC23" s="179" t="s">
        <v>169</v>
      </c>
      <c r="RGD23" s="179" t="s">
        <v>169</v>
      </c>
      <c r="RGE23" s="179" t="s">
        <v>169</v>
      </c>
      <c r="RGF23" s="179" t="s">
        <v>169</v>
      </c>
      <c r="RGG23" s="179" t="s">
        <v>169</v>
      </c>
      <c r="RGH23" s="179" t="s">
        <v>169</v>
      </c>
      <c r="RGI23" s="179" t="s">
        <v>169</v>
      </c>
      <c r="RGJ23" s="179" t="s">
        <v>169</v>
      </c>
      <c r="RGK23" s="179" t="s">
        <v>169</v>
      </c>
      <c r="RGL23" s="179" t="s">
        <v>169</v>
      </c>
      <c r="RGM23" s="179" t="s">
        <v>169</v>
      </c>
      <c r="RGN23" s="179" t="s">
        <v>169</v>
      </c>
      <c r="RGO23" s="179" t="s">
        <v>169</v>
      </c>
      <c r="RGP23" s="179" t="s">
        <v>169</v>
      </c>
      <c r="RGQ23" s="179" t="s">
        <v>169</v>
      </c>
      <c r="RGR23" s="179" t="s">
        <v>169</v>
      </c>
      <c r="RGS23" s="179" t="s">
        <v>169</v>
      </c>
      <c r="RGT23" s="179" t="s">
        <v>169</v>
      </c>
      <c r="RGU23" s="179" t="s">
        <v>169</v>
      </c>
      <c r="RGV23" s="179" t="s">
        <v>169</v>
      </c>
      <c r="RGW23" s="179" t="s">
        <v>169</v>
      </c>
      <c r="RGX23" s="179" t="s">
        <v>169</v>
      </c>
      <c r="RGY23" s="179" t="s">
        <v>169</v>
      </c>
      <c r="RGZ23" s="179" t="s">
        <v>169</v>
      </c>
      <c r="RHA23" s="179" t="s">
        <v>169</v>
      </c>
      <c r="RHB23" s="179" t="s">
        <v>169</v>
      </c>
      <c r="RHC23" s="179" t="s">
        <v>169</v>
      </c>
      <c r="RHD23" s="179" t="s">
        <v>169</v>
      </c>
      <c r="RHE23" s="179" t="s">
        <v>169</v>
      </c>
      <c r="RHF23" s="179" t="s">
        <v>169</v>
      </c>
      <c r="RHG23" s="179" t="s">
        <v>169</v>
      </c>
      <c r="RHH23" s="179" t="s">
        <v>169</v>
      </c>
      <c r="RHI23" s="179" t="s">
        <v>169</v>
      </c>
      <c r="RHJ23" s="179" t="s">
        <v>169</v>
      </c>
      <c r="RHK23" s="179" t="s">
        <v>169</v>
      </c>
      <c r="RHL23" s="179" t="s">
        <v>169</v>
      </c>
      <c r="RHM23" s="179" t="s">
        <v>169</v>
      </c>
      <c r="RHN23" s="179" t="s">
        <v>169</v>
      </c>
      <c r="RHO23" s="179" t="s">
        <v>169</v>
      </c>
      <c r="RHP23" s="179" t="s">
        <v>169</v>
      </c>
      <c r="RHQ23" s="179" t="s">
        <v>169</v>
      </c>
      <c r="RHR23" s="179" t="s">
        <v>169</v>
      </c>
      <c r="RHS23" s="179" t="s">
        <v>169</v>
      </c>
      <c r="RHT23" s="179" t="s">
        <v>169</v>
      </c>
      <c r="RHU23" s="179" t="s">
        <v>169</v>
      </c>
      <c r="RHV23" s="179" t="s">
        <v>169</v>
      </c>
      <c r="RHW23" s="179" t="s">
        <v>169</v>
      </c>
      <c r="RHX23" s="179" t="s">
        <v>169</v>
      </c>
      <c r="RHY23" s="179" t="s">
        <v>169</v>
      </c>
      <c r="RHZ23" s="179" t="s">
        <v>169</v>
      </c>
      <c r="RIA23" s="179" t="s">
        <v>169</v>
      </c>
      <c r="RIB23" s="179" t="s">
        <v>169</v>
      </c>
      <c r="RIC23" s="179" t="s">
        <v>169</v>
      </c>
      <c r="RID23" s="179" t="s">
        <v>169</v>
      </c>
      <c r="RIE23" s="179" t="s">
        <v>169</v>
      </c>
      <c r="RIF23" s="179" t="s">
        <v>169</v>
      </c>
      <c r="RIG23" s="179" t="s">
        <v>169</v>
      </c>
      <c r="RIH23" s="179" t="s">
        <v>169</v>
      </c>
      <c r="RII23" s="179" t="s">
        <v>169</v>
      </c>
      <c r="RIJ23" s="179" t="s">
        <v>169</v>
      </c>
      <c r="RIK23" s="179" t="s">
        <v>169</v>
      </c>
      <c r="RIL23" s="179" t="s">
        <v>169</v>
      </c>
      <c r="RIM23" s="179" t="s">
        <v>169</v>
      </c>
      <c r="RIN23" s="179" t="s">
        <v>169</v>
      </c>
      <c r="RIO23" s="179" t="s">
        <v>169</v>
      </c>
      <c r="RIP23" s="179" t="s">
        <v>169</v>
      </c>
      <c r="RIQ23" s="179" t="s">
        <v>169</v>
      </c>
      <c r="RIR23" s="179" t="s">
        <v>169</v>
      </c>
      <c r="RIS23" s="179" t="s">
        <v>169</v>
      </c>
      <c r="RIT23" s="179" t="s">
        <v>169</v>
      </c>
      <c r="RIU23" s="179" t="s">
        <v>169</v>
      </c>
      <c r="RIV23" s="179" t="s">
        <v>169</v>
      </c>
      <c r="RIW23" s="179" t="s">
        <v>169</v>
      </c>
      <c r="RIX23" s="179" t="s">
        <v>169</v>
      </c>
      <c r="RIY23" s="179" t="s">
        <v>169</v>
      </c>
      <c r="RIZ23" s="179" t="s">
        <v>169</v>
      </c>
      <c r="RJA23" s="179" t="s">
        <v>169</v>
      </c>
      <c r="RJB23" s="179" t="s">
        <v>169</v>
      </c>
      <c r="RJC23" s="179" t="s">
        <v>169</v>
      </c>
      <c r="RJD23" s="179" t="s">
        <v>169</v>
      </c>
      <c r="RJE23" s="179" t="s">
        <v>169</v>
      </c>
      <c r="RJF23" s="179" t="s">
        <v>169</v>
      </c>
      <c r="RJG23" s="179" t="s">
        <v>169</v>
      </c>
      <c r="RJH23" s="179" t="s">
        <v>169</v>
      </c>
      <c r="RJI23" s="179" t="s">
        <v>169</v>
      </c>
      <c r="RJJ23" s="179" t="s">
        <v>169</v>
      </c>
      <c r="RJK23" s="179" t="s">
        <v>169</v>
      </c>
      <c r="RJL23" s="179" t="s">
        <v>169</v>
      </c>
      <c r="RJM23" s="179" t="s">
        <v>169</v>
      </c>
      <c r="RJN23" s="179" t="s">
        <v>169</v>
      </c>
      <c r="RJO23" s="179" t="s">
        <v>169</v>
      </c>
      <c r="RJP23" s="179" t="s">
        <v>169</v>
      </c>
      <c r="RJQ23" s="179" t="s">
        <v>169</v>
      </c>
      <c r="RJR23" s="179" t="s">
        <v>169</v>
      </c>
      <c r="RJS23" s="179" t="s">
        <v>169</v>
      </c>
      <c r="RJT23" s="179" t="s">
        <v>169</v>
      </c>
      <c r="RJU23" s="179" t="s">
        <v>169</v>
      </c>
      <c r="RJV23" s="179" t="s">
        <v>169</v>
      </c>
      <c r="RJW23" s="179" t="s">
        <v>169</v>
      </c>
      <c r="RJX23" s="179" t="s">
        <v>169</v>
      </c>
      <c r="RJY23" s="179" t="s">
        <v>169</v>
      </c>
      <c r="RJZ23" s="179" t="s">
        <v>169</v>
      </c>
      <c r="RKA23" s="179" t="s">
        <v>169</v>
      </c>
      <c r="RKB23" s="179" t="s">
        <v>169</v>
      </c>
      <c r="RKC23" s="179" t="s">
        <v>169</v>
      </c>
      <c r="RKD23" s="179" t="s">
        <v>169</v>
      </c>
      <c r="RKE23" s="179" t="s">
        <v>169</v>
      </c>
      <c r="RKF23" s="179" t="s">
        <v>169</v>
      </c>
      <c r="RKG23" s="179" t="s">
        <v>169</v>
      </c>
      <c r="RKH23" s="179" t="s">
        <v>169</v>
      </c>
      <c r="RKI23" s="179" t="s">
        <v>169</v>
      </c>
      <c r="RKJ23" s="179" t="s">
        <v>169</v>
      </c>
      <c r="RKK23" s="179" t="s">
        <v>169</v>
      </c>
      <c r="RKL23" s="179" t="s">
        <v>169</v>
      </c>
      <c r="RKM23" s="179" t="s">
        <v>169</v>
      </c>
      <c r="RKN23" s="179" t="s">
        <v>169</v>
      </c>
      <c r="RKO23" s="179" t="s">
        <v>169</v>
      </c>
      <c r="RKP23" s="179" t="s">
        <v>169</v>
      </c>
      <c r="RKQ23" s="179" t="s">
        <v>169</v>
      </c>
      <c r="RKR23" s="179" t="s">
        <v>169</v>
      </c>
      <c r="RKS23" s="179" t="s">
        <v>169</v>
      </c>
      <c r="RKT23" s="179" t="s">
        <v>169</v>
      </c>
      <c r="RKU23" s="179" t="s">
        <v>169</v>
      </c>
      <c r="RKV23" s="179" t="s">
        <v>169</v>
      </c>
      <c r="RKW23" s="179" t="s">
        <v>169</v>
      </c>
      <c r="RKX23" s="179" t="s">
        <v>169</v>
      </c>
      <c r="RKY23" s="179" t="s">
        <v>169</v>
      </c>
      <c r="RKZ23" s="179" t="s">
        <v>169</v>
      </c>
      <c r="RLA23" s="179" t="s">
        <v>169</v>
      </c>
      <c r="RLB23" s="179" t="s">
        <v>169</v>
      </c>
      <c r="RLC23" s="179" t="s">
        <v>169</v>
      </c>
      <c r="RLD23" s="179" t="s">
        <v>169</v>
      </c>
      <c r="RLE23" s="179" t="s">
        <v>169</v>
      </c>
      <c r="RLF23" s="179" t="s">
        <v>169</v>
      </c>
      <c r="RLG23" s="179" t="s">
        <v>169</v>
      </c>
      <c r="RLH23" s="179" t="s">
        <v>169</v>
      </c>
      <c r="RLI23" s="179" t="s">
        <v>169</v>
      </c>
      <c r="RLJ23" s="179" t="s">
        <v>169</v>
      </c>
      <c r="RLK23" s="179" t="s">
        <v>169</v>
      </c>
      <c r="RLL23" s="179" t="s">
        <v>169</v>
      </c>
      <c r="RLM23" s="179" t="s">
        <v>169</v>
      </c>
      <c r="RLN23" s="179" t="s">
        <v>169</v>
      </c>
      <c r="RLO23" s="179" t="s">
        <v>169</v>
      </c>
      <c r="RLP23" s="179" t="s">
        <v>169</v>
      </c>
      <c r="RLQ23" s="179" t="s">
        <v>169</v>
      </c>
      <c r="RLR23" s="179" t="s">
        <v>169</v>
      </c>
      <c r="RLS23" s="179" t="s">
        <v>169</v>
      </c>
      <c r="RLT23" s="179" t="s">
        <v>169</v>
      </c>
      <c r="RLU23" s="179" t="s">
        <v>169</v>
      </c>
      <c r="RLV23" s="179" t="s">
        <v>169</v>
      </c>
      <c r="RLW23" s="179" t="s">
        <v>169</v>
      </c>
      <c r="RLX23" s="179" t="s">
        <v>169</v>
      </c>
      <c r="RLY23" s="179" t="s">
        <v>169</v>
      </c>
      <c r="RLZ23" s="179" t="s">
        <v>169</v>
      </c>
      <c r="RMA23" s="179" t="s">
        <v>169</v>
      </c>
      <c r="RMB23" s="179" t="s">
        <v>169</v>
      </c>
      <c r="RMC23" s="179" t="s">
        <v>169</v>
      </c>
      <c r="RMD23" s="179" t="s">
        <v>169</v>
      </c>
      <c r="RME23" s="179" t="s">
        <v>169</v>
      </c>
      <c r="RMF23" s="179" t="s">
        <v>169</v>
      </c>
      <c r="RMG23" s="179" t="s">
        <v>169</v>
      </c>
      <c r="RMH23" s="179" t="s">
        <v>169</v>
      </c>
      <c r="RMI23" s="179" t="s">
        <v>169</v>
      </c>
      <c r="RMJ23" s="179" t="s">
        <v>169</v>
      </c>
      <c r="RMK23" s="179" t="s">
        <v>169</v>
      </c>
      <c r="RML23" s="179" t="s">
        <v>169</v>
      </c>
      <c r="RMM23" s="179" t="s">
        <v>169</v>
      </c>
      <c r="RMN23" s="179" t="s">
        <v>169</v>
      </c>
      <c r="RMO23" s="179" t="s">
        <v>169</v>
      </c>
      <c r="RMP23" s="179" t="s">
        <v>169</v>
      </c>
      <c r="RMQ23" s="179" t="s">
        <v>169</v>
      </c>
      <c r="RMR23" s="179" t="s">
        <v>169</v>
      </c>
      <c r="RMS23" s="179" t="s">
        <v>169</v>
      </c>
      <c r="RMT23" s="179" t="s">
        <v>169</v>
      </c>
      <c r="RMU23" s="179" t="s">
        <v>169</v>
      </c>
      <c r="RMV23" s="179" t="s">
        <v>169</v>
      </c>
      <c r="RMW23" s="179" t="s">
        <v>169</v>
      </c>
      <c r="RMX23" s="179" t="s">
        <v>169</v>
      </c>
      <c r="RMY23" s="179" t="s">
        <v>169</v>
      </c>
      <c r="RMZ23" s="179" t="s">
        <v>169</v>
      </c>
      <c r="RNA23" s="179" t="s">
        <v>169</v>
      </c>
      <c r="RNB23" s="179" t="s">
        <v>169</v>
      </c>
      <c r="RNC23" s="179" t="s">
        <v>169</v>
      </c>
      <c r="RND23" s="179" t="s">
        <v>169</v>
      </c>
      <c r="RNE23" s="179" t="s">
        <v>169</v>
      </c>
      <c r="RNF23" s="179" t="s">
        <v>169</v>
      </c>
      <c r="RNG23" s="179" t="s">
        <v>169</v>
      </c>
      <c r="RNH23" s="179" t="s">
        <v>169</v>
      </c>
      <c r="RNI23" s="179" t="s">
        <v>169</v>
      </c>
      <c r="RNJ23" s="179" t="s">
        <v>169</v>
      </c>
      <c r="RNK23" s="179" t="s">
        <v>169</v>
      </c>
      <c r="RNL23" s="179" t="s">
        <v>169</v>
      </c>
      <c r="RNM23" s="179" t="s">
        <v>169</v>
      </c>
      <c r="RNN23" s="179" t="s">
        <v>169</v>
      </c>
      <c r="RNO23" s="179" t="s">
        <v>169</v>
      </c>
      <c r="RNP23" s="179" t="s">
        <v>169</v>
      </c>
      <c r="RNQ23" s="179" t="s">
        <v>169</v>
      </c>
      <c r="RNR23" s="179" t="s">
        <v>169</v>
      </c>
      <c r="RNS23" s="179" t="s">
        <v>169</v>
      </c>
      <c r="RNT23" s="179" t="s">
        <v>169</v>
      </c>
      <c r="RNU23" s="179" t="s">
        <v>169</v>
      </c>
      <c r="RNV23" s="179" t="s">
        <v>169</v>
      </c>
      <c r="RNW23" s="179" t="s">
        <v>169</v>
      </c>
      <c r="RNX23" s="179" t="s">
        <v>169</v>
      </c>
      <c r="RNY23" s="179" t="s">
        <v>169</v>
      </c>
      <c r="RNZ23" s="179" t="s">
        <v>169</v>
      </c>
      <c r="ROA23" s="179" t="s">
        <v>169</v>
      </c>
      <c r="ROB23" s="179" t="s">
        <v>169</v>
      </c>
      <c r="ROC23" s="179" t="s">
        <v>169</v>
      </c>
      <c r="ROD23" s="179" t="s">
        <v>169</v>
      </c>
      <c r="ROE23" s="179" t="s">
        <v>169</v>
      </c>
      <c r="ROF23" s="179" t="s">
        <v>169</v>
      </c>
      <c r="ROG23" s="179" t="s">
        <v>169</v>
      </c>
      <c r="ROH23" s="179" t="s">
        <v>169</v>
      </c>
      <c r="ROI23" s="179" t="s">
        <v>169</v>
      </c>
      <c r="ROJ23" s="179" t="s">
        <v>169</v>
      </c>
      <c r="ROK23" s="179" t="s">
        <v>169</v>
      </c>
      <c r="ROL23" s="179" t="s">
        <v>169</v>
      </c>
      <c r="ROM23" s="179" t="s">
        <v>169</v>
      </c>
      <c r="RON23" s="179" t="s">
        <v>169</v>
      </c>
      <c r="ROO23" s="179" t="s">
        <v>169</v>
      </c>
      <c r="ROP23" s="179" t="s">
        <v>169</v>
      </c>
      <c r="ROQ23" s="179" t="s">
        <v>169</v>
      </c>
      <c r="ROR23" s="179" t="s">
        <v>169</v>
      </c>
      <c r="ROS23" s="179" t="s">
        <v>169</v>
      </c>
      <c r="ROT23" s="179" t="s">
        <v>169</v>
      </c>
      <c r="ROU23" s="179" t="s">
        <v>169</v>
      </c>
      <c r="ROV23" s="179" t="s">
        <v>169</v>
      </c>
      <c r="ROW23" s="179" t="s">
        <v>169</v>
      </c>
      <c r="ROX23" s="179" t="s">
        <v>169</v>
      </c>
      <c r="ROY23" s="179" t="s">
        <v>169</v>
      </c>
      <c r="ROZ23" s="179" t="s">
        <v>169</v>
      </c>
      <c r="RPA23" s="179" t="s">
        <v>169</v>
      </c>
      <c r="RPB23" s="179" t="s">
        <v>169</v>
      </c>
      <c r="RPC23" s="179" t="s">
        <v>169</v>
      </c>
      <c r="RPD23" s="179" t="s">
        <v>169</v>
      </c>
      <c r="RPE23" s="179" t="s">
        <v>169</v>
      </c>
      <c r="RPF23" s="179" t="s">
        <v>169</v>
      </c>
      <c r="RPG23" s="179" t="s">
        <v>169</v>
      </c>
      <c r="RPH23" s="179" t="s">
        <v>169</v>
      </c>
      <c r="RPI23" s="179" t="s">
        <v>169</v>
      </c>
      <c r="RPJ23" s="179" t="s">
        <v>169</v>
      </c>
      <c r="RPK23" s="179" t="s">
        <v>169</v>
      </c>
      <c r="RPL23" s="179" t="s">
        <v>169</v>
      </c>
      <c r="RPM23" s="179" t="s">
        <v>169</v>
      </c>
      <c r="RPN23" s="179" t="s">
        <v>169</v>
      </c>
      <c r="RPO23" s="179" t="s">
        <v>169</v>
      </c>
      <c r="RPP23" s="179" t="s">
        <v>169</v>
      </c>
      <c r="RPQ23" s="179" t="s">
        <v>169</v>
      </c>
      <c r="RPR23" s="179" t="s">
        <v>169</v>
      </c>
      <c r="RPS23" s="179" t="s">
        <v>169</v>
      </c>
      <c r="RPT23" s="179" t="s">
        <v>169</v>
      </c>
      <c r="RPU23" s="179" t="s">
        <v>169</v>
      </c>
      <c r="RPV23" s="179" t="s">
        <v>169</v>
      </c>
      <c r="RPW23" s="179" t="s">
        <v>169</v>
      </c>
      <c r="RPX23" s="179" t="s">
        <v>169</v>
      </c>
      <c r="RPY23" s="179" t="s">
        <v>169</v>
      </c>
      <c r="RPZ23" s="179" t="s">
        <v>169</v>
      </c>
      <c r="RQA23" s="179" t="s">
        <v>169</v>
      </c>
      <c r="RQB23" s="179" t="s">
        <v>169</v>
      </c>
      <c r="RQC23" s="179" t="s">
        <v>169</v>
      </c>
      <c r="RQD23" s="179" t="s">
        <v>169</v>
      </c>
      <c r="RQE23" s="179" t="s">
        <v>169</v>
      </c>
      <c r="RQF23" s="179" t="s">
        <v>169</v>
      </c>
      <c r="RQG23" s="179" t="s">
        <v>169</v>
      </c>
      <c r="RQH23" s="179" t="s">
        <v>169</v>
      </c>
      <c r="RQI23" s="179" t="s">
        <v>169</v>
      </c>
      <c r="RQJ23" s="179" t="s">
        <v>169</v>
      </c>
      <c r="RQK23" s="179" t="s">
        <v>169</v>
      </c>
      <c r="RQL23" s="179" t="s">
        <v>169</v>
      </c>
      <c r="RQM23" s="179" t="s">
        <v>169</v>
      </c>
      <c r="RQN23" s="179" t="s">
        <v>169</v>
      </c>
      <c r="RQO23" s="179" t="s">
        <v>169</v>
      </c>
      <c r="RQP23" s="179" t="s">
        <v>169</v>
      </c>
      <c r="RQQ23" s="179" t="s">
        <v>169</v>
      </c>
      <c r="RQR23" s="179" t="s">
        <v>169</v>
      </c>
      <c r="RQS23" s="179" t="s">
        <v>169</v>
      </c>
      <c r="RQT23" s="179" t="s">
        <v>169</v>
      </c>
      <c r="RQU23" s="179" t="s">
        <v>169</v>
      </c>
      <c r="RQV23" s="179" t="s">
        <v>169</v>
      </c>
      <c r="RQW23" s="179" t="s">
        <v>169</v>
      </c>
      <c r="RQX23" s="179" t="s">
        <v>169</v>
      </c>
      <c r="RQY23" s="179" t="s">
        <v>169</v>
      </c>
      <c r="RQZ23" s="179" t="s">
        <v>169</v>
      </c>
      <c r="RRA23" s="179" t="s">
        <v>169</v>
      </c>
      <c r="RRB23" s="179" t="s">
        <v>169</v>
      </c>
      <c r="RRC23" s="179" t="s">
        <v>169</v>
      </c>
      <c r="RRD23" s="179" t="s">
        <v>169</v>
      </c>
      <c r="RRE23" s="179" t="s">
        <v>169</v>
      </c>
      <c r="RRF23" s="179" t="s">
        <v>169</v>
      </c>
      <c r="RRG23" s="179" t="s">
        <v>169</v>
      </c>
      <c r="RRH23" s="179" t="s">
        <v>169</v>
      </c>
      <c r="RRI23" s="179" t="s">
        <v>169</v>
      </c>
      <c r="RRJ23" s="179" t="s">
        <v>169</v>
      </c>
      <c r="RRK23" s="179" t="s">
        <v>169</v>
      </c>
      <c r="RRL23" s="179" t="s">
        <v>169</v>
      </c>
      <c r="RRM23" s="179" t="s">
        <v>169</v>
      </c>
      <c r="RRN23" s="179" t="s">
        <v>169</v>
      </c>
      <c r="RRO23" s="179" t="s">
        <v>169</v>
      </c>
      <c r="RRP23" s="179" t="s">
        <v>169</v>
      </c>
      <c r="RRQ23" s="179" t="s">
        <v>169</v>
      </c>
      <c r="RRR23" s="179" t="s">
        <v>169</v>
      </c>
      <c r="RRS23" s="179" t="s">
        <v>169</v>
      </c>
      <c r="RRT23" s="179" t="s">
        <v>169</v>
      </c>
      <c r="RRU23" s="179" t="s">
        <v>169</v>
      </c>
      <c r="RRV23" s="179" t="s">
        <v>169</v>
      </c>
      <c r="RRW23" s="179" t="s">
        <v>169</v>
      </c>
      <c r="RRX23" s="179" t="s">
        <v>169</v>
      </c>
      <c r="RRY23" s="179" t="s">
        <v>169</v>
      </c>
      <c r="RRZ23" s="179" t="s">
        <v>169</v>
      </c>
      <c r="RSA23" s="179" t="s">
        <v>169</v>
      </c>
      <c r="RSB23" s="179" t="s">
        <v>169</v>
      </c>
      <c r="RSC23" s="179" t="s">
        <v>169</v>
      </c>
      <c r="RSD23" s="179" t="s">
        <v>169</v>
      </c>
      <c r="RSE23" s="179" t="s">
        <v>169</v>
      </c>
      <c r="RSF23" s="179" t="s">
        <v>169</v>
      </c>
      <c r="RSG23" s="179" t="s">
        <v>169</v>
      </c>
      <c r="RSH23" s="179" t="s">
        <v>169</v>
      </c>
      <c r="RSI23" s="179" t="s">
        <v>169</v>
      </c>
      <c r="RSJ23" s="179" t="s">
        <v>169</v>
      </c>
      <c r="RSK23" s="179" t="s">
        <v>169</v>
      </c>
      <c r="RSL23" s="179" t="s">
        <v>169</v>
      </c>
      <c r="RSM23" s="179" t="s">
        <v>169</v>
      </c>
      <c r="RSN23" s="179" t="s">
        <v>169</v>
      </c>
      <c r="RSO23" s="179" t="s">
        <v>169</v>
      </c>
      <c r="RSP23" s="179" t="s">
        <v>169</v>
      </c>
      <c r="RSQ23" s="179" t="s">
        <v>169</v>
      </c>
      <c r="RSR23" s="179" t="s">
        <v>169</v>
      </c>
      <c r="RSS23" s="179" t="s">
        <v>169</v>
      </c>
      <c r="RST23" s="179" t="s">
        <v>169</v>
      </c>
      <c r="RSU23" s="179" t="s">
        <v>169</v>
      </c>
      <c r="RSV23" s="179" t="s">
        <v>169</v>
      </c>
      <c r="RSW23" s="179" t="s">
        <v>169</v>
      </c>
      <c r="RSX23" s="179" t="s">
        <v>169</v>
      </c>
      <c r="RSY23" s="179" t="s">
        <v>169</v>
      </c>
      <c r="RSZ23" s="179" t="s">
        <v>169</v>
      </c>
      <c r="RTA23" s="179" t="s">
        <v>169</v>
      </c>
      <c r="RTB23" s="179" t="s">
        <v>169</v>
      </c>
      <c r="RTC23" s="179" t="s">
        <v>169</v>
      </c>
      <c r="RTD23" s="179" t="s">
        <v>169</v>
      </c>
      <c r="RTE23" s="179" t="s">
        <v>169</v>
      </c>
      <c r="RTF23" s="179" t="s">
        <v>169</v>
      </c>
      <c r="RTG23" s="179" t="s">
        <v>169</v>
      </c>
      <c r="RTH23" s="179" t="s">
        <v>169</v>
      </c>
      <c r="RTI23" s="179" t="s">
        <v>169</v>
      </c>
      <c r="RTJ23" s="179" t="s">
        <v>169</v>
      </c>
      <c r="RTK23" s="179" t="s">
        <v>169</v>
      </c>
      <c r="RTL23" s="179" t="s">
        <v>169</v>
      </c>
      <c r="RTM23" s="179" t="s">
        <v>169</v>
      </c>
      <c r="RTN23" s="179" t="s">
        <v>169</v>
      </c>
      <c r="RTO23" s="179" t="s">
        <v>169</v>
      </c>
      <c r="RTP23" s="179" t="s">
        <v>169</v>
      </c>
      <c r="RTQ23" s="179" t="s">
        <v>169</v>
      </c>
      <c r="RTR23" s="179" t="s">
        <v>169</v>
      </c>
      <c r="RTS23" s="179" t="s">
        <v>169</v>
      </c>
      <c r="RTT23" s="179" t="s">
        <v>169</v>
      </c>
      <c r="RTU23" s="179" t="s">
        <v>169</v>
      </c>
      <c r="RTV23" s="179" t="s">
        <v>169</v>
      </c>
      <c r="RTW23" s="179" t="s">
        <v>169</v>
      </c>
      <c r="RTX23" s="179" t="s">
        <v>169</v>
      </c>
      <c r="RTY23" s="179" t="s">
        <v>169</v>
      </c>
      <c r="RTZ23" s="179" t="s">
        <v>169</v>
      </c>
      <c r="RUA23" s="179" t="s">
        <v>169</v>
      </c>
      <c r="RUB23" s="179" t="s">
        <v>169</v>
      </c>
      <c r="RUC23" s="179" t="s">
        <v>169</v>
      </c>
      <c r="RUD23" s="179" t="s">
        <v>169</v>
      </c>
      <c r="RUE23" s="179" t="s">
        <v>169</v>
      </c>
      <c r="RUF23" s="179" t="s">
        <v>169</v>
      </c>
      <c r="RUG23" s="179" t="s">
        <v>169</v>
      </c>
      <c r="RUH23" s="179" t="s">
        <v>169</v>
      </c>
      <c r="RUI23" s="179" t="s">
        <v>169</v>
      </c>
      <c r="RUJ23" s="179" t="s">
        <v>169</v>
      </c>
      <c r="RUK23" s="179" t="s">
        <v>169</v>
      </c>
      <c r="RUL23" s="179" t="s">
        <v>169</v>
      </c>
      <c r="RUM23" s="179" t="s">
        <v>169</v>
      </c>
      <c r="RUN23" s="179" t="s">
        <v>169</v>
      </c>
      <c r="RUO23" s="179" t="s">
        <v>169</v>
      </c>
      <c r="RUP23" s="179" t="s">
        <v>169</v>
      </c>
      <c r="RUQ23" s="179" t="s">
        <v>169</v>
      </c>
      <c r="RUR23" s="179" t="s">
        <v>169</v>
      </c>
      <c r="RUS23" s="179" t="s">
        <v>169</v>
      </c>
      <c r="RUT23" s="179" t="s">
        <v>169</v>
      </c>
      <c r="RUU23" s="179" t="s">
        <v>169</v>
      </c>
      <c r="RUV23" s="179" t="s">
        <v>169</v>
      </c>
      <c r="RUW23" s="179" t="s">
        <v>169</v>
      </c>
      <c r="RUX23" s="179" t="s">
        <v>169</v>
      </c>
      <c r="RUY23" s="179" t="s">
        <v>169</v>
      </c>
      <c r="RUZ23" s="179" t="s">
        <v>169</v>
      </c>
      <c r="RVA23" s="179" t="s">
        <v>169</v>
      </c>
      <c r="RVB23" s="179" t="s">
        <v>169</v>
      </c>
      <c r="RVC23" s="179" t="s">
        <v>169</v>
      </c>
      <c r="RVD23" s="179" t="s">
        <v>169</v>
      </c>
      <c r="RVE23" s="179" t="s">
        <v>169</v>
      </c>
      <c r="RVF23" s="179" t="s">
        <v>169</v>
      </c>
      <c r="RVG23" s="179" t="s">
        <v>169</v>
      </c>
      <c r="RVH23" s="179" t="s">
        <v>169</v>
      </c>
      <c r="RVI23" s="179" t="s">
        <v>169</v>
      </c>
      <c r="RVJ23" s="179" t="s">
        <v>169</v>
      </c>
      <c r="RVK23" s="179" t="s">
        <v>169</v>
      </c>
      <c r="RVL23" s="179" t="s">
        <v>169</v>
      </c>
      <c r="RVM23" s="179" t="s">
        <v>169</v>
      </c>
      <c r="RVN23" s="179" t="s">
        <v>169</v>
      </c>
      <c r="RVO23" s="179" t="s">
        <v>169</v>
      </c>
      <c r="RVP23" s="179" t="s">
        <v>169</v>
      </c>
      <c r="RVQ23" s="179" t="s">
        <v>169</v>
      </c>
      <c r="RVR23" s="179" t="s">
        <v>169</v>
      </c>
      <c r="RVS23" s="179" t="s">
        <v>169</v>
      </c>
      <c r="RVT23" s="179" t="s">
        <v>169</v>
      </c>
      <c r="RVU23" s="179" t="s">
        <v>169</v>
      </c>
      <c r="RVV23" s="179" t="s">
        <v>169</v>
      </c>
      <c r="RVW23" s="179" t="s">
        <v>169</v>
      </c>
      <c r="RVX23" s="179" t="s">
        <v>169</v>
      </c>
      <c r="RVY23" s="179" t="s">
        <v>169</v>
      </c>
      <c r="RVZ23" s="179" t="s">
        <v>169</v>
      </c>
      <c r="RWA23" s="179" t="s">
        <v>169</v>
      </c>
      <c r="RWB23" s="179" t="s">
        <v>169</v>
      </c>
      <c r="RWC23" s="179" t="s">
        <v>169</v>
      </c>
      <c r="RWD23" s="179" t="s">
        <v>169</v>
      </c>
      <c r="RWE23" s="179" t="s">
        <v>169</v>
      </c>
      <c r="RWF23" s="179" t="s">
        <v>169</v>
      </c>
      <c r="RWG23" s="179" t="s">
        <v>169</v>
      </c>
      <c r="RWH23" s="179" t="s">
        <v>169</v>
      </c>
      <c r="RWI23" s="179" t="s">
        <v>169</v>
      </c>
      <c r="RWJ23" s="179" t="s">
        <v>169</v>
      </c>
      <c r="RWK23" s="179" t="s">
        <v>169</v>
      </c>
      <c r="RWL23" s="179" t="s">
        <v>169</v>
      </c>
      <c r="RWM23" s="179" t="s">
        <v>169</v>
      </c>
      <c r="RWN23" s="179" t="s">
        <v>169</v>
      </c>
      <c r="RWO23" s="179" t="s">
        <v>169</v>
      </c>
      <c r="RWP23" s="179" t="s">
        <v>169</v>
      </c>
      <c r="RWQ23" s="179" t="s">
        <v>169</v>
      </c>
      <c r="RWR23" s="179" t="s">
        <v>169</v>
      </c>
      <c r="RWS23" s="179" t="s">
        <v>169</v>
      </c>
      <c r="RWT23" s="179" t="s">
        <v>169</v>
      </c>
      <c r="RWU23" s="179" t="s">
        <v>169</v>
      </c>
      <c r="RWV23" s="179" t="s">
        <v>169</v>
      </c>
      <c r="RWW23" s="179" t="s">
        <v>169</v>
      </c>
      <c r="RWX23" s="179" t="s">
        <v>169</v>
      </c>
      <c r="RWY23" s="179" t="s">
        <v>169</v>
      </c>
      <c r="RWZ23" s="179" t="s">
        <v>169</v>
      </c>
      <c r="RXA23" s="179" t="s">
        <v>169</v>
      </c>
      <c r="RXB23" s="179" t="s">
        <v>169</v>
      </c>
      <c r="RXC23" s="179" t="s">
        <v>169</v>
      </c>
      <c r="RXD23" s="179" t="s">
        <v>169</v>
      </c>
      <c r="RXE23" s="179" t="s">
        <v>169</v>
      </c>
      <c r="RXF23" s="179" t="s">
        <v>169</v>
      </c>
      <c r="RXG23" s="179" t="s">
        <v>169</v>
      </c>
      <c r="RXH23" s="179" t="s">
        <v>169</v>
      </c>
      <c r="RXI23" s="179" t="s">
        <v>169</v>
      </c>
      <c r="RXJ23" s="179" t="s">
        <v>169</v>
      </c>
      <c r="RXK23" s="179" t="s">
        <v>169</v>
      </c>
      <c r="RXL23" s="179" t="s">
        <v>169</v>
      </c>
      <c r="RXM23" s="179" t="s">
        <v>169</v>
      </c>
      <c r="RXN23" s="179" t="s">
        <v>169</v>
      </c>
      <c r="RXO23" s="179" t="s">
        <v>169</v>
      </c>
      <c r="RXP23" s="179" t="s">
        <v>169</v>
      </c>
      <c r="RXQ23" s="179" t="s">
        <v>169</v>
      </c>
      <c r="RXR23" s="179" t="s">
        <v>169</v>
      </c>
      <c r="RXS23" s="179" t="s">
        <v>169</v>
      </c>
      <c r="RXT23" s="179" t="s">
        <v>169</v>
      </c>
      <c r="RXU23" s="179" t="s">
        <v>169</v>
      </c>
      <c r="RXV23" s="179" t="s">
        <v>169</v>
      </c>
      <c r="RXW23" s="179" t="s">
        <v>169</v>
      </c>
      <c r="RXX23" s="179" t="s">
        <v>169</v>
      </c>
      <c r="RXY23" s="179" t="s">
        <v>169</v>
      </c>
      <c r="RXZ23" s="179" t="s">
        <v>169</v>
      </c>
      <c r="RYA23" s="179" t="s">
        <v>169</v>
      </c>
      <c r="RYB23" s="179" t="s">
        <v>169</v>
      </c>
      <c r="RYC23" s="179" t="s">
        <v>169</v>
      </c>
      <c r="RYD23" s="179" t="s">
        <v>169</v>
      </c>
      <c r="RYE23" s="179" t="s">
        <v>169</v>
      </c>
      <c r="RYF23" s="179" t="s">
        <v>169</v>
      </c>
      <c r="RYG23" s="179" t="s">
        <v>169</v>
      </c>
      <c r="RYH23" s="179" t="s">
        <v>169</v>
      </c>
      <c r="RYI23" s="179" t="s">
        <v>169</v>
      </c>
      <c r="RYJ23" s="179" t="s">
        <v>169</v>
      </c>
      <c r="RYK23" s="179" t="s">
        <v>169</v>
      </c>
      <c r="RYL23" s="179" t="s">
        <v>169</v>
      </c>
      <c r="RYM23" s="179" t="s">
        <v>169</v>
      </c>
      <c r="RYN23" s="179" t="s">
        <v>169</v>
      </c>
      <c r="RYO23" s="179" t="s">
        <v>169</v>
      </c>
      <c r="RYP23" s="179" t="s">
        <v>169</v>
      </c>
      <c r="RYQ23" s="179" t="s">
        <v>169</v>
      </c>
      <c r="RYR23" s="179" t="s">
        <v>169</v>
      </c>
      <c r="RYS23" s="179" t="s">
        <v>169</v>
      </c>
      <c r="RYT23" s="179" t="s">
        <v>169</v>
      </c>
      <c r="RYU23" s="179" t="s">
        <v>169</v>
      </c>
      <c r="RYV23" s="179" t="s">
        <v>169</v>
      </c>
      <c r="RYW23" s="179" t="s">
        <v>169</v>
      </c>
      <c r="RYX23" s="179" t="s">
        <v>169</v>
      </c>
      <c r="RYY23" s="179" t="s">
        <v>169</v>
      </c>
      <c r="RYZ23" s="179" t="s">
        <v>169</v>
      </c>
      <c r="RZA23" s="179" t="s">
        <v>169</v>
      </c>
      <c r="RZB23" s="179" t="s">
        <v>169</v>
      </c>
      <c r="RZC23" s="179" t="s">
        <v>169</v>
      </c>
      <c r="RZD23" s="179" t="s">
        <v>169</v>
      </c>
      <c r="RZE23" s="179" t="s">
        <v>169</v>
      </c>
      <c r="RZF23" s="179" t="s">
        <v>169</v>
      </c>
      <c r="RZG23" s="179" t="s">
        <v>169</v>
      </c>
      <c r="RZH23" s="179" t="s">
        <v>169</v>
      </c>
      <c r="RZI23" s="179" t="s">
        <v>169</v>
      </c>
      <c r="RZJ23" s="179" t="s">
        <v>169</v>
      </c>
      <c r="RZK23" s="179" t="s">
        <v>169</v>
      </c>
      <c r="RZL23" s="179" t="s">
        <v>169</v>
      </c>
      <c r="RZM23" s="179" t="s">
        <v>169</v>
      </c>
      <c r="RZN23" s="179" t="s">
        <v>169</v>
      </c>
      <c r="RZO23" s="179" t="s">
        <v>169</v>
      </c>
      <c r="RZP23" s="179" t="s">
        <v>169</v>
      </c>
      <c r="RZQ23" s="179" t="s">
        <v>169</v>
      </c>
      <c r="RZR23" s="179" t="s">
        <v>169</v>
      </c>
      <c r="RZS23" s="179" t="s">
        <v>169</v>
      </c>
      <c r="RZT23" s="179" t="s">
        <v>169</v>
      </c>
      <c r="RZU23" s="179" t="s">
        <v>169</v>
      </c>
      <c r="RZV23" s="179" t="s">
        <v>169</v>
      </c>
      <c r="RZW23" s="179" t="s">
        <v>169</v>
      </c>
      <c r="RZX23" s="179" t="s">
        <v>169</v>
      </c>
      <c r="RZY23" s="179" t="s">
        <v>169</v>
      </c>
      <c r="RZZ23" s="179" t="s">
        <v>169</v>
      </c>
      <c r="SAA23" s="179" t="s">
        <v>169</v>
      </c>
      <c r="SAB23" s="179" t="s">
        <v>169</v>
      </c>
      <c r="SAC23" s="179" t="s">
        <v>169</v>
      </c>
      <c r="SAD23" s="179" t="s">
        <v>169</v>
      </c>
      <c r="SAE23" s="179" t="s">
        <v>169</v>
      </c>
      <c r="SAF23" s="179" t="s">
        <v>169</v>
      </c>
      <c r="SAG23" s="179" t="s">
        <v>169</v>
      </c>
      <c r="SAH23" s="179" t="s">
        <v>169</v>
      </c>
      <c r="SAI23" s="179" t="s">
        <v>169</v>
      </c>
      <c r="SAJ23" s="179" t="s">
        <v>169</v>
      </c>
      <c r="SAK23" s="179" t="s">
        <v>169</v>
      </c>
      <c r="SAL23" s="179" t="s">
        <v>169</v>
      </c>
      <c r="SAM23" s="179" t="s">
        <v>169</v>
      </c>
      <c r="SAN23" s="179" t="s">
        <v>169</v>
      </c>
      <c r="SAO23" s="179" t="s">
        <v>169</v>
      </c>
      <c r="SAP23" s="179" t="s">
        <v>169</v>
      </c>
      <c r="SAQ23" s="179" t="s">
        <v>169</v>
      </c>
      <c r="SAR23" s="179" t="s">
        <v>169</v>
      </c>
      <c r="SAS23" s="179" t="s">
        <v>169</v>
      </c>
      <c r="SAT23" s="179" t="s">
        <v>169</v>
      </c>
      <c r="SAU23" s="179" t="s">
        <v>169</v>
      </c>
      <c r="SAV23" s="179" t="s">
        <v>169</v>
      </c>
      <c r="SAW23" s="179" t="s">
        <v>169</v>
      </c>
      <c r="SAX23" s="179" t="s">
        <v>169</v>
      </c>
      <c r="SAY23" s="179" t="s">
        <v>169</v>
      </c>
      <c r="SAZ23" s="179" t="s">
        <v>169</v>
      </c>
      <c r="SBA23" s="179" t="s">
        <v>169</v>
      </c>
      <c r="SBB23" s="179" t="s">
        <v>169</v>
      </c>
      <c r="SBC23" s="179" t="s">
        <v>169</v>
      </c>
      <c r="SBD23" s="179" t="s">
        <v>169</v>
      </c>
      <c r="SBE23" s="179" t="s">
        <v>169</v>
      </c>
      <c r="SBF23" s="179" t="s">
        <v>169</v>
      </c>
      <c r="SBG23" s="179" t="s">
        <v>169</v>
      </c>
      <c r="SBH23" s="179" t="s">
        <v>169</v>
      </c>
      <c r="SBI23" s="179" t="s">
        <v>169</v>
      </c>
      <c r="SBJ23" s="179" t="s">
        <v>169</v>
      </c>
      <c r="SBK23" s="179" t="s">
        <v>169</v>
      </c>
      <c r="SBL23" s="179" t="s">
        <v>169</v>
      </c>
      <c r="SBM23" s="179" t="s">
        <v>169</v>
      </c>
      <c r="SBN23" s="179" t="s">
        <v>169</v>
      </c>
      <c r="SBO23" s="179" t="s">
        <v>169</v>
      </c>
      <c r="SBP23" s="179" t="s">
        <v>169</v>
      </c>
      <c r="SBQ23" s="179" t="s">
        <v>169</v>
      </c>
      <c r="SBR23" s="179" t="s">
        <v>169</v>
      </c>
      <c r="SBS23" s="179" t="s">
        <v>169</v>
      </c>
      <c r="SBT23" s="179" t="s">
        <v>169</v>
      </c>
      <c r="SBU23" s="179" t="s">
        <v>169</v>
      </c>
      <c r="SBV23" s="179" t="s">
        <v>169</v>
      </c>
      <c r="SBW23" s="179" t="s">
        <v>169</v>
      </c>
      <c r="SBX23" s="179" t="s">
        <v>169</v>
      </c>
      <c r="SBY23" s="179" t="s">
        <v>169</v>
      </c>
      <c r="SBZ23" s="179" t="s">
        <v>169</v>
      </c>
      <c r="SCA23" s="179" t="s">
        <v>169</v>
      </c>
      <c r="SCB23" s="179" t="s">
        <v>169</v>
      </c>
      <c r="SCC23" s="179" t="s">
        <v>169</v>
      </c>
      <c r="SCD23" s="179" t="s">
        <v>169</v>
      </c>
      <c r="SCE23" s="179" t="s">
        <v>169</v>
      </c>
      <c r="SCF23" s="179" t="s">
        <v>169</v>
      </c>
      <c r="SCG23" s="179" t="s">
        <v>169</v>
      </c>
      <c r="SCH23" s="179" t="s">
        <v>169</v>
      </c>
      <c r="SCI23" s="179" t="s">
        <v>169</v>
      </c>
      <c r="SCJ23" s="179" t="s">
        <v>169</v>
      </c>
      <c r="SCK23" s="179" t="s">
        <v>169</v>
      </c>
      <c r="SCL23" s="179" t="s">
        <v>169</v>
      </c>
      <c r="SCM23" s="179" t="s">
        <v>169</v>
      </c>
      <c r="SCN23" s="179" t="s">
        <v>169</v>
      </c>
      <c r="SCO23" s="179" t="s">
        <v>169</v>
      </c>
      <c r="SCP23" s="179" t="s">
        <v>169</v>
      </c>
      <c r="SCQ23" s="179" t="s">
        <v>169</v>
      </c>
      <c r="SCR23" s="179" t="s">
        <v>169</v>
      </c>
      <c r="SCS23" s="179" t="s">
        <v>169</v>
      </c>
      <c r="SCT23" s="179" t="s">
        <v>169</v>
      </c>
      <c r="SCU23" s="179" t="s">
        <v>169</v>
      </c>
      <c r="SCV23" s="179" t="s">
        <v>169</v>
      </c>
      <c r="SCW23" s="179" t="s">
        <v>169</v>
      </c>
      <c r="SCX23" s="179" t="s">
        <v>169</v>
      </c>
      <c r="SCY23" s="179" t="s">
        <v>169</v>
      </c>
      <c r="SCZ23" s="179" t="s">
        <v>169</v>
      </c>
      <c r="SDA23" s="179" t="s">
        <v>169</v>
      </c>
      <c r="SDB23" s="179" t="s">
        <v>169</v>
      </c>
      <c r="SDC23" s="179" t="s">
        <v>169</v>
      </c>
      <c r="SDD23" s="179" t="s">
        <v>169</v>
      </c>
      <c r="SDE23" s="179" t="s">
        <v>169</v>
      </c>
      <c r="SDF23" s="179" t="s">
        <v>169</v>
      </c>
      <c r="SDG23" s="179" t="s">
        <v>169</v>
      </c>
      <c r="SDH23" s="179" t="s">
        <v>169</v>
      </c>
      <c r="SDI23" s="179" t="s">
        <v>169</v>
      </c>
      <c r="SDJ23" s="179" t="s">
        <v>169</v>
      </c>
      <c r="SDK23" s="179" t="s">
        <v>169</v>
      </c>
      <c r="SDL23" s="179" t="s">
        <v>169</v>
      </c>
      <c r="SDM23" s="179" t="s">
        <v>169</v>
      </c>
      <c r="SDN23" s="179" t="s">
        <v>169</v>
      </c>
      <c r="SDO23" s="179" t="s">
        <v>169</v>
      </c>
      <c r="SDP23" s="179" t="s">
        <v>169</v>
      </c>
      <c r="SDQ23" s="179" t="s">
        <v>169</v>
      </c>
      <c r="SDR23" s="179" t="s">
        <v>169</v>
      </c>
      <c r="SDS23" s="179" t="s">
        <v>169</v>
      </c>
      <c r="SDT23" s="179" t="s">
        <v>169</v>
      </c>
      <c r="SDU23" s="179" t="s">
        <v>169</v>
      </c>
      <c r="SDV23" s="179" t="s">
        <v>169</v>
      </c>
      <c r="SDW23" s="179" t="s">
        <v>169</v>
      </c>
      <c r="SDX23" s="179" t="s">
        <v>169</v>
      </c>
      <c r="SDY23" s="179" t="s">
        <v>169</v>
      </c>
      <c r="SDZ23" s="179" t="s">
        <v>169</v>
      </c>
      <c r="SEA23" s="179" t="s">
        <v>169</v>
      </c>
      <c r="SEB23" s="179" t="s">
        <v>169</v>
      </c>
      <c r="SEC23" s="179" t="s">
        <v>169</v>
      </c>
      <c r="SED23" s="179" t="s">
        <v>169</v>
      </c>
      <c r="SEE23" s="179" t="s">
        <v>169</v>
      </c>
      <c r="SEF23" s="179" t="s">
        <v>169</v>
      </c>
      <c r="SEG23" s="179" t="s">
        <v>169</v>
      </c>
      <c r="SEH23" s="179" t="s">
        <v>169</v>
      </c>
      <c r="SEI23" s="179" t="s">
        <v>169</v>
      </c>
      <c r="SEJ23" s="179" t="s">
        <v>169</v>
      </c>
      <c r="SEK23" s="179" t="s">
        <v>169</v>
      </c>
      <c r="SEL23" s="179" t="s">
        <v>169</v>
      </c>
      <c r="SEM23" s="179" t="s">
        <v>169</v>
      </c>
      <c r="SEN23" s="179" t="s">
        <v>169</v>
      </c>
      <c r="SEO23" s="179" t="s">
        <v>169</v>
      </c>
      <c r="SEP23" s="179" t="s">
        <v>169</v>
      </c>
      <c r="SEQ23" s="179" t="s">
        <v>169</v>
      </c>
      <c r="SER23" s="179" t="s">
        <v>169</v>
      </c>
      <c r="SES23" s="179" t="s">
        <v>169</v>
      </c>
      <c r="SET23" s="179" t="s">
        <v>169</v>
      </c>
      <c r="SEU23" s="179" t="s">
        <v>169</v>
      </c>
      <c r="SEV23" s="179" t="s">
        <v>169</v>
      </c>
      <c r="SEW23" s="179" t="s">
        <v>169</v>
      </c>
      <c r="SEX23" s="179" t="s">
        <v>169</v>
      </c>
      <c r="SEY23" s="179" t="s">
        <v>169</v>
      </c>
      <c r="SEZ23" s="179" t="s">
        <v>169</v>
      </c>
      <c r="SFA23" s="179" t="s">
        <v>169</v>
      </c>
      <c r="SFB23" s="179" t="s">
        <v>169</v>
      </c>
      <c r="SFC23" s="179" t="s">
        <v>169</v>
      </c>
      <c r="SFD23" s="179" t="s">
        <v>169</v>
      </c>
      <c r="SFE23" s="179" t="s">
        <v>169</v>
      </c>
      <c r="SFF23" s="179" t="s">
        <v>169</v>
      </c>
      <c r="SFG23" s="179" t="s">
        <v>169</v>
      </c>
      <c r="SFH23" s="179" t="s">
        <v>169</v>
      </c>
      <c r="SFI23" s="179" t="s">
        <v>169</v>
      </c>
      <c r="SFJ23" s="179" t="s">
        <v>169</v>
      </c>
      <c r="SFK23" s="179" t="s">
        <v>169</v>
      </c>
      <c r="SFL23" s="179" t="s">
        <v>169</v>
      </c>
      <c r="SFM23" s="179" t="s">
        <v>169</v>
      </c>
      <c r="SFN23" s="179" t="s">
        <v>169</v>
      </c>
      <c r="SFO23" s="179" t="s">
        <v>169</v>
      </c>
      <c r="SFP23" s="179" t="s">
        <v>169</v>
      </c>
      <c r="SFQ23" s="179" t="s">
        <v>169</v>
      </c>
      <c r="SFR23" s="179" t="s">
        <v>169</v>
      </c>
      <c r="SFS23" s="179" t="s">
        <v>169</v>
      </c>
      <c r="SFT23" s="179" t="s">
        <v>169</v>
      </c>
      <c r="SFU23" s="179" t="s">
        <v>169</v>
      </c>
      <c r="SFV23" s="179" t="s">
        <v>169</v>
      </c>
      <c r="SFW23" s="179" t="s">
        <v>169</v>
      </c>
      <c r="SFX23" s="179" t="s">
        <v>169</v>
      </c>
      <c r="SFY23" s="179" t="s">
        <v>169</v>
      </c>
      <c r="SFZ23" s="179" t="s">
        <v>169</v>
      </c>
      <c r="SGA23" s="179" t="s">
        <v>169</v>
      </c>
      <c r="SGB23" s="179" t="s">
        <v>169</v>
      </c>
      <c r="SGC23" s="179" t="s">
        <v>169</v>
      </c>
      <c r="SGD23" s="179" t="s">
        <v>169</v>
      </c>
      <c r="SGE23" s="179" t="s">
        <v>169</v>
      </c>
      <c r="SGF23" s="179" t="s">
        <v>169</v>
      </c>
      <c r="SGG23" s="179" t="s">
        <v>169</v>
      </c>
      <c r="SGH23" s="179" t="s">
        <v>169</v>
      </c>
      <c r="SGI23" s="179" t="s">
        <v>169</v>
      </c>
      <c r="SGJ23" s="179" t="s">
        <v>169</v>
      </c>
      <c r="SGK23" s="179" t="s">
        <v>169</v>
      </c>
      <c r="SGL23" s="179" t="s">
        <v>169</v>
      </c>
      <c r="SGM23" s="179" t="s">
        <v>169</v>
      </c>
      <c r="SGN23" s="179" t="s">
        <v>169</v>
      </c>
      <c r="SGO23" s="179" t="s">
        <v>169</v>
      </c>
      <c r="SGP23" s="179" t="s">
        <v>169</v>
      </c>
      <c r="SGQ23" s="179" t="s">
        <v>169</v>
      </c>
      <c r="SGR23" s="179" t="s">
        <v>169</v>
      </c>
      <c r="SGS23" s="179" t="s">
        <v>169</v>
      </c>
      <c r="SGT23" s="179" t="s">
        <v>169</v>
      </c>
      <c r="SGU23" s="179" t="s">
        <v>169</v>
      </c>
      <c r="SGV23" s="179" t="s">
        <v>169</v>
      </c>
      <c r="SGW23" s="179" t="s">
        <v>169</v>
      </c>
      <c r="SGX23" s="179" t="s">
        <v>169</v>
      </c>
      <c r="SGY23" s="179" t="s">
        <v>169</v>
      </c>
      <c r="SGZ23" s="179" t="s">
        <v>169</v>
      </c>
      <c r="SHA23" s="179" t="s">
        <v>169</v>
      </c>
      <c r="SHB23" s="179" t="s">
        <v>169</v>
      </c>
      <c r="SHC23" s="179" t="s">
        <v>169</v>
      </c>
      <c r="SHD23" s="179" t="s">
        <v>169</v>
      </c>
      <c r="SHE23" s="179" t="s">
        <v>169</v>
      </c>
      <c r="SHF23" s="179" t="s">
        <v>169</v>
      </c>
      <c r="SHG23" s="179" t="s">
        <v>169</v>
      </c>
      <c r="SHH23" s="179" t="s">
        <v>169</v>
      </c>
      <c r="SHI23" s="179" t="s">
        <v>169</v>
      </c>
      <c r="SHJ23" s="179" t="s">
        <v>169</v>
      </c>
      <c r="SHK23" s="179" t="s">
        <v>169</v>
      </c>
      <c r="SHL23" s="179" t="s">
        <v>169</v>
      </c>
      <c r="SHM23" s="179" t="s">
        <v>169</v>
      </c>
      <c r="SHN23" s="179" t="s">
        <v>169</v>
      </c>
      <c r="SHO23" s="179" t="s">
        <v>169</v>
      </c>
      <c r="SHP23" s="179" t="s">
        <v>169</v>
      </c>
      <c r="SHQ23" s="179" t="s">
        <v>169</v>
      </c>
      <c r="SHR23" s="179" t="s">
        <v>169</v>
      </c>
      <c r="SHS23" s="179" t="s">
        <v>169</v>
      </c>
      <c r="SHT23" s="179" t="s">
        <v>169</v>
      </c>
      <c r="SHU23" s="179" t="s">
        <v>169</v>
      </c>
      <c r="SHV23" s="179" t="s">
        <v>169</v>
      </c>
      <c r="SHW23" s="179" t="s">
        <v>169</v>
      </c>
      <c r="SHX23" s="179" t="s">
        <v>169</v>
      </c>
      <c r="SHY23" s="179" t="s">
        <v>169</v>
      </c>
      <c r="SHZ23" s="179" t="s">
        <v>169</v>
      </c>
      <c r="SIA23" s="179" t="s">
        <v>169</v>
      </c>
      <c r="SIB23" s="179" t="s">
        <v>169</v>
      </c>
      <c r="SIC23" s="179" t="s">
        <v>169</v>
      </c>
      <c r="SID23" s="179" t="s">
        <v>169</v>
      </c>
      <c r="SIE23" s="179" t="s">
        <v>169</v>
      </c>
      <c r="SIF23" s="179" t="s">
        <v>169</v>
      </c>
      <c r="SIG23" s="179" t="s">
        <v>169</v>
      </c>
      <c r="SIH23" s="179" t="s">
        <v>169</v>
      </c>
      <c r="SII23" s="179" t="s">
        <v>169</v>
      </c>
      <c r="SIJ23" s="179" t="s">
        <v>169</v>
      </c>
      <c r="SIK23" s="179" t="s">
        <v>169</v>
      </c>
      <c r="SIL23" s="179" t="s">
        <v>169</v>
      </c>
      <c r="SIM23" s="179" t="s">
        <v>169</v>
      </c>
      <c r="SIN23" s="179" t="s">
        <v>169</v>
      </c>
      <c r="SIO23" s="179" t="s">
        <v>169</v>
      </c>
      <c r="SIP23" s="179" t="s">
        <v>169</v>
      </c>
      <c r="SIQ23" s="179" t="s">
        <v>169</v>
      </c>
      <c r="SIR23" s="179" t="s">
        <v>169</v>
      </c>
      <c r="SIS23" s="179" t="s">
        <v>169</v>
      </c>
      <c r="SIT23" s="179" t="s">
        <v>169</v>
      </c>
      <c r="SIU23" s="179" t="s">
        <v>169</v>
      </c>
      <c r="SIV23" s="179" t="s">
        <v>169</v>
      </c>
      <c r="SIW23" s="179" t="s">
        <v>169</v>
      </c>
      <c r="SIX23" s="179" t="s">
        <v>169</v>
      </c>
      <c r="SIY23" s="179" t="s">
        <v>169</v>
      </c>
      <c r="SIZ23" s="179" t="s">
        <v>169</v>
      </c>
      <c r="SJA23" s="179" t="s">
        <v>169</v>
      </c>
      <c r="SJB23" s="179" t="s">
        <v>169</v>
      </c>
      <c r="SJC23" s="179" t="s">
        <v>169</v>
      </c>
      <c r="SJD23" s="179" t="s">
        <v>169</v>
      </c>
      <c r="SJE23" s="179" t="s">
        <v>169</v>
      </c>
      <c r="SJF23" s="179" t="s">
        <v>169</v>
      </c>
      <c r="SJG23" s="179" t="s">
        <v>169</v>
      </c>
      <c r="SJH23" s="179" t="s">
        <v>169</v>
      </c>
      <c r="SJI23" s="179" t="s">
        <v>169</v>
      </c>
      <c r="SJJ23" s="179" t="s">
        <v>169</v>
      </c>
      <c r="SJK23" s="179" t="s">
        <v>169</v>
      </c>
      <c r="SJL23" s="179" t="s">
        <v>169</v>
      </c>
      <c r="SJM23" s="179" t="s">
        <v>169</v>
      </c>
      <c r="SJN23" s="179" t="s">
        <v>169</v>
      </c>
      <c r="SJO23" s="179" t="s">
        <v>169</v>
      </c>
      <c r="SJP23" s="179" t="s">
        <v>169</v>
      </c>
      <c r="SJQ23" s="179" t="s">
        <v>169</v>
      </c>
      <c r="SJR23" s="179" t="s">
        <v>169</v>
      </c>
      <c r="SJS23" s="179" t="s">
        <v>169</v>
      </c>
      <c r="SJT23" s="179" t="s">
        <v>169</v>
      </c>
      <c r="SJU23" s="179" t="s">
        <v>169</v>
      </c>
      <c r="SJV23" s="179" t="s">
        <v>169</v>
      </c>
      <c r="SJW23" s="179" t="s">
        <v>169</v>
      </c>
      <c r="SJX23" s="179" t="s">
        <v>169</v>
      </c>
      <c r="SJY23" s="179" t="s">
        <v>169</v>
      </c>
      <c r="SJZ23" s="179" t="s">
        <v>169</v>
      </c>
      <c r="SKA23" s="179" t="s">
        <v>169</v>
      </c>
      <c r="SKB23" s="179" t="s">
        <v>169</v>
      </c>
      <c r="SKC23" s="179" t="s">
        <v>169</v>
      </c>
      <c r="SKD23" s="179" t="s">
        <v>169</v>
      </c>
      <c r="SKE23" s="179" t="s">
        <v>169</v>
      </c>
      <c r="SKF23" s="179" t="s">
        <v>169</v>
      </c>
      <c r="SKG23" s="179" t="s">
        <v>169</v>
      </c>
      <c r="SKH23" s="179" t="s">
        <v>169</v>
      </c>
      <c r="SKI23" s="179" t="s">
        <v>169</v>
      </c>
      <c r="SKJ23" s="179" t="s">
        <v>169</v>
      </c>
      <c r="SKK23" s="179" t="s">
        <v>169</v>
      </c>
      <c r="SKL23" s="179" t="s">
        <v>169</v>
      </c>
      <c r="SKM23" s="179" t="s">
        <v>169</v>
      </c>
      <c r="SKN23" s="179" t="s">
        <v>169</v>
      </c>
      <c r="SKO23" s="179" t="s">
        <v>169</v>
      </c>
      <c r="SKP23" s="179" t="s">
        <v>169</v>
      </c>
      <c r="SKQ23" s="179" t="s">
        <v>169</v>
      </c>
      <c r="SKR23" s="179" t="s">
        <v>169</v>
      </c>
      <c r="SKS23" s="179" t="s">
        <v>169</v>
      </c>
      <c r="SKT23" s="179" t="s">
        <v>169</v>
      </c>
      <c r="SKU23" s="179" t="s">
        <v>169</v>
      </c>
      <c r="SKV23" s="179" t="s">
        <v>169</v>
      </c>
      <c r="SKW23" s="179" t="s">
        <v>169</v>
      </c>
      <c r="SKX23" s="179" t="s">
        <v>169</v>
      </c>
      <c r="SKY23" s="179" t="s">
        <v>169</v>
      </c>
      <c r="SKZ23" s="179" t="s">
        <v>169</v>
      </c>
      <c r="SLA23" s="179" t="s">
        <v>169</v>
      </c>
      <c r="SLB23" s="179" t="s">
        <v>169</v>
      </c>
      <c r="SLC23" s="179" t="s">
        <v>169</v>
      </c>
      <c r="SLD23" s="179" t="s">
        <v>169</v>
      </c>
      <c r="SLE23" s="179" t="s">
        <v>169</v>
      </c>
      <c r="SLF23" s="179" t="s">
        <v>169</v>
      </c>
      <c r="SLG23" s="179" t="s">
        <v>169</v>
      </c>
      <c r="SLH23" s="179" t="s">
        <v>169</v>
      </c>
      <c r="SLI23" s="179" t="s">
        <v>169</v>
      </c>
      <c r="SLJ23" s="179" t="s">
        <v>169</v>
      </c>
      <c r="SLK23" s="179" t="s">
        <v>169</v>
      </c>
      <c r="SLL23" s="179" t="s">
        <v>169</v>
      </c>
      <c r="SLM23" s="179" t="s">
        <v>169</v>
      </c>
      <c r="SLN23" s="179" t="s">
        <v>169</v>
      </c>
      <c r="SLO23" s="179" t="s">
        <v>169</v>
      </c>
      <c r="SLP23" s="179" t="s">
        <v>169</v>
      </c>
      <c r="SLQ23" s="179" t="s">
        <v>169</v>
      </c>
      <c r="SLR23" s="179" t="s">
        <v>169</v>
      </c>
      <c r="SLS23" s="179" t="s">
        <v>169</v>
      </c>
      <c r="SLT23" s="179" t="s">
        <v>169</v>
      </c>
      <c r="SLU23" s="179" t="s">
        <v>169</v>
      </c>
      <c r="SLV23" s="179" t="s">
        <v>169</v>
      </c>
      <c r="SLW23" s="179" t="s">
        <v>169</v>
      </c>
      <c r="SLX23" s="179" t="s">
        <v>169</v>
      </c>
      <c r="SLY23" s="179" t="s">
        <v>169</v>
      </c>
      <c r="SLZ23" s="179" t="s">
        <v>169</v>
      </c>
      <c r="SMA23" s="179" t="s">
        <v>169</v>
      </c>
      <c r="SMB23" s="179" t="s">
        <v>169</v>
      </c>
      <c r="SMC23" s="179" t="s">
        <v>169</v>
      </c>
      <c r="SMD23" s="179" t="s">
        <v>169</v>
      </c>
      <c r="SME23" s="179" t="s">
        <v>169</v>
      </c>
      <c r="SMF23" s="179" t="s">
        <v>169</v>
      </c>
      <c r="SMG23" s="179" t="s">
        <v>169</v>
      </c>
      <c r="SMH23" s="179" t="s">
        <v>169</v>
      </c>
      <c r="SMI23" s="179" t="s">
        <v>169</v>
      </c>
      <c r="SMJ23" s="179" t="s">
        <v>169</v>
      </c>
      <c r="SMK23" s="179" t="s">
        <v>169</v>
      </c>
      <c r="SML23" s="179" t="s">
        <v>169</v>
      </c>
      <c r="SMM23" s="179" t="s">
        <v>169</v>
      </c>
      <c r="SMN23" s="179" t="s">
        <v>169</v>
      </c>
      <c r="SMO23" s="179" t="s">
        <v>169</v>
      </c>
      <c r="SMP23" s="179" t="s">
        <v>169</v>
      </c>
      <c r="SMQ23" s="179" t="s">
        <v>169</v>
      </c>
      <c r="SMR23" s="179" t="s">
        <v>169</v>
      </c>
      <c r="SMS23" s="179" t="s">
        <v>169</v>
      </c>
      <c r="SMT23" s="179" t="s">
        <v>169</v>
      </c>
      <c r="SMU23" s="179" t="s">
        <v>169</v>
      </c>
      <c r="SMV23" s="179" t="s">
        <v>169</v>
      </c>
      <c r="SMW23" s="179" t="s">
        <v>169</v>
      </c>
      <c r="SMX23" s="179" t="s">
        <v>169</v>
      </c>
      <c r="SMY23" s="179" t="s">
        <v>169</v>
      </c>
      <c r="SMZ23" s="179" t="s">
        <v>169</v>
      </c>
      <c r="SNA23" s="179" t="s">
        <v>169</v>
      </c>
      <c r="SNB23" s="179" t="s">
        <v>169</v>
      </c>
      <c r="SNC23" s="179" t="s">
        <v>169</v>
      </c>
      <c r="SND23" s="179" t="s">
        <v>169</v>
      </c>
      <c r="SNE23" s="179" t="s">
        <v>169</v>
      </c>
      <c r="SNF23" s="179" t="s">
        <v>169</v>
      </c>
      <c r="SNG23" s="179" t="s">
        <v>169</v>
      </c>
      <c r="SNH23" s="179" t="s">
        <v>169</v>
      </c>
      <c r="SNI23" s="179" t="s">
        <v>169</v>
      </c>
      <c r="SNJ23" s="179" t="s">
        <v>169</v>
      </c>
      <c r="SNK23" s="179" t="s">
        <v>169</v>
      </c>
      <c r="SNL23" s="179" t="s">
        <v>169</v>
      </c>
      <c r="SNM23" s="179" t="s">
        <v>169</v>
      </c>
      <c r="SNN23" s="179" t="s">
        <v>169</v>
      </c>
      <c r="SNO23" s="179" t="s">
        <v>169</v>
      </c>
      <c r="SNP23" s="179" t="s">
        <v>169</v>
      </c>
      <c r="SNQ23" s="179" t="s">
        <v>169</v>
      </c>
      <c r="SNR23" s="179" t="s">
        <v>169</v>
      </c>
      <c r="SNS23" s="179" t="s">
        <v>169</v>
      </c>
      <c r="SNT23" s="179" t="s">
        <v>169</v>
      </c>
      <c r="SNU23" s="179" t="s">
        <v>169</v>
      </c>
      <c r="SNV23" s="179" t="s">
        <v>169</v>
      </c>
      <c r="SNW23" s="179" t="s">
        <v>169</v>
      </c>
      <c r="SNX23" s="179" t="s">
        <v>169</v>
      </c>
      <c r="SNY23" s="179" t="s">
        <v>169</v>
      </c>
      <c r="SNZ23" s="179" t="s">
        <v>169</v>
      </c>
      <c r="SOA23" s="179" t="s">
        <v>169</v>
      </c>
      <c r="SOB23" s="179" t="s">
        <v>169</v>
      </c>
      <c r="SOC23" s="179" t="s">
        <v>169</v>
      </c>
      <c r="SOD23" s="179" t="s">
        <v>169</v>
      </c>
      <c r="SOE23" s="179" t="s">
        <v>169</v>
      </c>
      <c r="SOF23" s="179" t="s">
        <v>169</v>
      </c>
      <c r="SOG23" s="179" t="s">
        <v>169</v>
      </c>
      <c r="SOH23" s="179" t="s">
        <v>169</v>
      </c>
      <c r="SOI23" s="179" t="s">
        <v>169</v>
      </c>
      <c r="SOJ23" s="179" t="s">
        <v>169</v>
      </c>
      <c r="SOK23" s="179" t="s">
        <v>169</v>
      </c>
      <c r="SOL23" s="179" t="s">
        <v>169</v>
      </c>
      <c r="SOM23" s="179" t="s">
        <v>169</v>
      </c>
      <c r="SON23" s="179" t="s">
        <v>169</v>
      </c>
      <c r="SOO23" s="179" t="s">
        <v>169</v>
      </c>
      <c r="SOP23" s="179" t="s">
        <v>169</v>
      </c>
      <c r="SOQ23" s="179" t="s">
        <v>169</v>
      </c>
      <c r="SOR23" s="179" t="s">
        <v>169</v>
      </c>
      <c r="SOS23" s="179" t="s">
        <v>169</v>
      </c>
      <c r="SOT23" s="179" t="s">
        <v>169</v>
      </c>
      <c r="SOU23" s="179" t="s">
        <v>169</v>
      </c>
      <c r="SOV23" s="179" t="s">
        <v>169</v>
      </c>
      <c r="SOW23" s="179" t="s">
        <v>169</v>
      </c>
      <c r="SOX23" s="179" t="s">
        <v>169</v>
      </c>
      <c r="SOY23" s="179" t="s">
        <v>169</v>
      </c>
      <c r="SOZ23" s="179" t="s">
        <v>169</v>
      </c>
      <c r="SPA23" s="179" t="s">
        <v>169</v>
      </c>
      <c r="SPB23" s="179" t="s">
        <v>169</v>
      </c>
      <c r="SPC23" s="179" t="s">
        <v>169</v>
      </c>
      <c r="SPD23" s="179" t="s">
        <v>169</v>
      </c>
      <c r="SPE23" s="179" t="s">
        <v>169</v>
      </c>
      <c r="SPF23" s="179" t="s">
        <v>169</v>
      </c>
      <c r="SPG23" s="179" t="s">
        <v>169</v>
      </c>
      <c r="SPH23" s="179" t="s">
        <v>169</v>
      </c>
      <c r="SPI23" s="179" t="s">
        <v>169</v>
      </c>
      <c r="SPJ23" s="179" t="s">
        <v>169</v>
      </c>
      <c r="SPK23" s="179" t="s">
        <v>169</v>
      </c>
      <c r="SPL23" s="179" t="s">
        <v>169</v>
      </c>
      <c r="SPM23" s="179" t="s">
        <v>169</v>
      </c>
      <c r="SPN23" s="179" t="s">
        <v>169</v>
      </c>
      <c r="SPO23" s="179" t="s">
        <v>169</v>
      </c>
      <c r="SPP23" s="179" t="s">
        <v>169</v>
      </c>
      <c r="SPQ23" s="179" t="s">
        <v>169</v>
      </c>
      <c r="SPR23" s="179" t="s">
        <v>169</v>
      </c>
      <c r="SPS23" s="179" t="s">
        <v>169</v>
      </c>
      <c r="SPT23" s="179" t="s">
        <v>169</v>
      </c>
      <c r="SPU23" s="179" t="s">
        <v>169</v>
      </c>
      <c r="SPV23" s="179" t="s">
        <v>169</v>
      </c>
      <c r="SPW23" s="179" t="s">
        <v>169</v>
      </c>
      <c r="SPX23" s="179" t="s">
        <v>169</v>
      </c>
      <c r="SPY23" s="179" t="s">
        <v>169</v>
      </c>
      <c r="SPZ23" s="179" t="s">
        <v>169</v>
      </c>
      <c r="SQA23" s="179" t="s">
        <v>169</v>
      </c>
      <c r="SQB23" s="179" t="s">
        <v>169</v>
      </c>
      <c r="SQC23" s="179" t="s">
        <v>169</v>
      </c>
      <c r="SQD23" s="179" t="s">
        <v>169</v>
      </c>
      <c r="SQE23" s="179" t="s">
        <v>169</v>
      </c>
      <c r="SQF23" s="179" t="s">
        <v>169</v>
      </c>
      <c r="SQG23" s="179" t="s">
        <v>169</v>
      </c>
      <c r="SQH23" s="179" t="s">
        <v>169</v>
      </c>
      <c r="SQI23" s="179" t="s">
        <v>169</v>
      </c>
      <c r="SQJ23" s="179" t="s">
        <v>169</v>
      </c>
      <c r="SQK23" s="179" t="s">
        <v>169</v>
      </c>
      <c r="SQL23" s="179" t="s">
        <v>169</v>
      </c>
      <c r="SQM23" s="179" t="s">
        <v>169</v>
      </c>
      <c r="SQN23" s="179" t="s">
        <v>169</v>
      </c>
      <c r="SQO23" s="179" t="s">
        <v>169</v>
      </c>
      <c r="SQP23" s="179" t="s">
        <v>169</v>
      </c>
      <c r="SQQ23" s="179" t="s">
        <v>169</v>
      </c>
      <c r="SQR23" s="179" t="s">
        <v>169</v>
      </c>
      <c r="SQS23" s="179" t="s">
        <v>169</v>
      </c>
      <c r="SQT23" s="179" t="s">
        <v>169</v>
      </c>
      <c r="SQU23" s="179" t="s">
        <v>169</v>
      </c>
      <c r="SQV23" s="179" t="s">
        <v>169</v>
      </c>
      <c r="SQW23" s="179" t="s">
        <v>169</v>
      </c>
      <c r="SQX23" s="179" t="s">
        <v>169</v>
      </c>
      <c r="SQY23" s="179" t="s">
        <v>169</v>
      </c>
      <c r="SQZ23" s="179" t="s">
        <v>169</v>
      </c>
      <c r="SRA23" s="179" t="s">
        <v>169</v>
      </c>
      <c r="SRB23" s="179" t="s">
        <v>169</v>
      </c>
      <c r="SRC23" s="179" t="s">
        <v>169</v>
      </c>
      <c r="SRD23" s="179" t="s">
        <v>169</v>
      </c>
      <c r="SRE23" s="179" t="s">
        <v>169</v>
      </c>
      <c r="SRF23" s="179" t="s">
        <v>169</v>
      </c>
      <c r="SRG23" s="179" t="s">
        <v>169</v>
      </c>
      <c r="SRH23" s="179" t="s">
        <v>169</v>
      </c>
      <c r="SRI23" s="179" t="s">
        <v>169</v>
      </c>
      <c r="SRJ23" s="179" t="s">
        <v>169</v>
      </c>
      <c r="SRK23" s="179" t="s">
        <v>169</v>
      </c>
      <c r="SRL23" s="179" t="s">
        <v>169</v>
      </c>
      <c r="SRM23" s="179" t="s">
        <v>169</v>
      </c>
      <c r="SRN23" s="179" t="s">
        <v>169</v>
      </c>
      <c r="SRO23" s="179" t="s">
        <v>169</v>
      </c>
      <c r="SRP23" s="179" t="s">
        <v>169</v>
      </c>
      <c r="SRQ23" s="179" t="s">
        <v>169</v>
      </c>
      <c r="SRR23" s="179" t="s">
        <v>169</v>
      </c>
      <c r="SRS23" s="179" t="s">
        <v>169</v>
      </c>
      <c r="SRT23" s="179" t="s">
        <v>169</v>
      </c>
      <c r="SRU23" s="179" t="s">
        <v>169</v>
      </c>
      <c r="SRV23" s="179" t="s">
        <v>169</v>
      </c>
      <c r="SRW23" s="179" t="s">
        <v>169</v>
      </c>
      <c r="SRX23" s="179" t="s">
        <v>169</v>
      </c>
      <c r="SRY23" s="179" t="s">
        <v>169</v>
      </c>
      <c r="SRZ23" s="179" t="s">
        <v>169</v>
      </c>
      <c r="SSA23" s="179" t="s">
        <v>169</v>
      </c>
      <c r="SSB23" s="179" t="s">
        <v>169</v>
      </c>
      <c r="SSC23" s="179" t="s">
        <v>169</v>
      </c>
      <c r="SSD23" s="179" t="s">
        <v>169</v>
      </c>
      <c r="SSE23" s="179" t="s">
        <v>169</v>
      </c>
      <c r="SSF23" s="179" t="s">
        <v>169</v>
      </c>
      <c r="SSG23" s="179" t="s">
        <v>169</v>
      </c>
      <c r="SSH23" s="179" t="s">
        <v>169</v>
      </c>
      <c r="SSI23" s="179" t="s">
        <v>169</v>
      </c>
      <c r="SSJ23" s="179" t="s">
        <v>169</v>
      </c>
      <c r="SSK23" s="179" t="s">
        <v>169</v>
      </c>
      <c r="SSL23" s="179" t="s">
        <v>169</v>
      </c>
      <c r="SSM23" s="179" t="s">
        <v>169</v>
      </c>
      <c r="SSN23" s="179" t="s">
        <v>169</v>
      </c>
      <c r="SSO23" s="179" t="s">
        <v>169</v>
      </c>
      <c r="SSP23" s="179" t="s">
        <v>169</v>
      </c>
      <c r="SSQ23" s="179" t="s">
        <v>169</v>
      </c>
      <c r="SSR23" s="179" t="s">
        <v>169</v>
      </c>
      <c r="SSS23" s="179" t="s">
        <v>169</v>
      </c>
      <c r="SST23" s="179" t="s">
        <v>169</v>
      </c>
      <c r="SSU23" s="179" t="s">
        <v>169</v>
      </c>
      <c r="SSV23" s="179" t="s">
        <v>169</v>
      </c>
      <c r="SSW23" s="179" t="s">
        <v>169</v>
      </c>
      <c r="SSX23" s="179" t="s">
        <v>169</v>
      </c>
      <c r="SSY23" s="179" t="s">
        <v>169</v>
      </c>
      <c r="SSZ23" s="179" t="s">
        <v>169</v>
      </c>
      <c r="STA23" s="179" t="s">
        <v>169</v>
      </c>
      <c r="STB23" s="179" t="s">
        <v>169</v>
      </c>
      <c r="STC23" s="179" t="s">
        <v>169</v>
      </c>
      <c r="STD23" s="179" t="s">
        <v>169</v>
      </c>
      <c r="STE23" s="179" t="s">
        <v>169</v>
      </c>
      <c r="STF23" s="179" t="s">
        <v>169</v>
      </c>
      <c r="STG23" s="179" t="s">
        <v>169</v>
      </c>
      <c r="STH23" s="179" t="s">
        <v>169</v>
      </c>
      <c r="STI23" s="179" t="s">
        <v>169</v>
      </c>
      <c r="STJ23" s="179" t="s">
        <v>169</v>
      </c>
      <c r="STK23" s="179" t="s">
        <v>169</v>
      </c>
      <c r="STL23" s="179" t="s">
        <v>169</v>
      </c>
      <c r="STM23" s="179" t="s">
        <v>169</v>
      </c>
      <c r="STN23" s="179" t="s">
        <v>169</v>
      </c>
      <c r="STO23" s="179" t="s">
        <v>169</v>
      </c>
      <c r="STP23" s="179" t="s">
        <v>169</v>
      </c>
      <c r="STQ23" s="179" t="s">
        <v>169</v>
      </c>
      <c r="STR23" s="179" t="s">
        <v>169</v>
      </c>
      <c r="STS23" s="179" t="s">
        <v>169</v>
      </c>
      <c r="STT23" s="179" t="s">
        <v>169</v>
      </c>
      <c r="STU23" s="179" t="s">
        <v>169</v>
      </c>
      <c r="STV23" s="179" t="s">
        <v>169</v>
      </c>
      <c r="STW23" s="179" t="s">
        <v>169</v>
      </c>
      <c r="STX23" s="179" t="s">
        <v>169</v>
      </c>
      <c r="STY23" s="179" t="s">
        <v>169</v>
      </c>
      <c r="STZ23" s="179" t="s">
        <v>169</v>
      </c>
      <c r="SUA23" s="179" t="s">
        <v>169</v>
      </c>
      <c r="SUB23" s="179" t="s">
        <v>169</v>
      </c>
      <c r="SUC23" s="179" t="s">
        <v>169</v>
      </c>
      <c r="SUD23" s="179" t="s">
        <v>169</v>
      </c>
      <c r="SUE23" s="179" t="s">
        <v>169</v>
      </c>
      <c r="SUF23" s="179" t="s">
        <v>169</v>
      </c>
      <c r="SUG23" s="179" t="s">
        <v>169</v>
      </c>
      <c r="SUH23" s="179" t="s">
        <v>169</v>
      </c>
      <c r="SUI23" s="179" t="s">
        <v>169</v>
      </c>
      <c r="SUJ23" s="179" t="s">
        <v>169</v>
      </c>
      <c r="SUK23" s="179" t="s">
        <v>169</v>
      </c>
      <c r="SUL23" s="179" t="s">
        <v>169</v>
      </c>
      <c r="SUM23" s="179" t="s">
        <v>169</v>
      </c>
      <c r="SUN23" s="179" t="s">
        <v>169</v>
      </c>
      <c r="SUO23" s="179" t="s">
        <v>169</v>
      </c>
      <c r="SUP23" s="179" t="s">
        <v>169</v>
      </c>
      <c r="SUQ23" s="179" t="s">
        <v>169</v>
      </c>
      <c r="SUR23" s="179" t="s">
        <v>169</v>
      </c>
      <c r="SUS23" s="179" t="s">
        <v>169</v>
      </c>
      <c r="SUT23" s="179" t="s">
        <v>169</v>
      </c>
      <c r="SUU23" s="179" t="s">
        <v>169</v>
      </c>
      <c r="SUV23" s="179" t="s">
        <v>169</v>
      </c>
      <c r="SUW23" s="179" t="s">
        <v>169</v>
      </c>
      <c r="SUX23" s="179" t="s">
        <v>169</v>
      </c>
      <c r="SUY23" s="179" t="s">
        <v>169</v>
      </c>
      <c r="SUZ23" s="179" t="s">
        <v>169</v>
      </c>
      <c r="SVA23" s="179" t="s">
        <v>169</v>
      </c>
      <c r="SVB23" s="179" t="s">
        <v>169</v>
      </c>
      <c r="SVC23" s="179" t="s">
        <v>169</v>
      </c>
      <c r="SVD23" s="179" t="s">
        <v>169</v>
      </c>
      <c r="SVE23" s="179" t="s">
        <v>169</v>
      </c>
      <c r="SVF23" s="179" t="s">
        <v>169</v>
      </c>
      <c r="SVG23" s="179" t="s">
        <v>169</v>
      </c>
      <c r="SVH23" s="179" t="s">
        <v>169</v>
      </c>
      <c r="SVI23" s="179" t="s">
        <v>169</v>
      </c>
      <c r="SVJ23" s="179" t="s">
        <v>169</v>
      </c>
      <c r="SVK23" s="179" t="s">
        <v>169</v>
      </c>
      <c r="SVL23" s="179" t="s">
        <v>169</v>
      </c>
      <c r="SVM23" s="179" t="s">
        <v>169</v>
      </c>
      <c r="SVN23" s="179" t="s">
        <v>169</v>
      </c>
      <c r="SVO23" s="179" t="s">
        <v>169</v>
      </c>
      <c r="SVP23" s="179" t="s">
        <v>169</v>
      </c>
      <c r="SVQ23" s="179" t="s">
        <v>169</v>
      </c>
      <c r="SVR23" s="179" t="s">
        <v>169</v>
      </c>
      <c r="SVS23" s="179" t="s">
        <v>169</v>
      </c>
      <c r="SVT23" s="179" t="s">
        <v>169</v>
      </c>
      <c r="SVU23" s="179" t="s">
        <v>169</v>
      </c>
      <c r="SVV23" s="179" t="s">
        <v>169</v>
      </c>
      <c r="SVW23" s="179" t="s">
        <v>169</v>
      </c>
      <c r="SVX23" s="179" t="s">
        <v>169</v>
      </c>
      <c r="SVY23" s="179" t="s">
        <v>169</v>
      </c>
      <c r="SVZ23" s="179" t="s">
        <v>169</v>
      </c>
      <c r="SWA23" s="179" t="s">
        <v>169</v>
      </c>
      <c r="SWB23" s="179" t="s">
        <v>169</v>
      </c>
      <c r="SWC23" s="179" t="s">
        <v>169</v>
      </c>
      <c r="SWD23" s="179" t="s">
        <v>169</v>
      </c>
      <c r="SWE23" s="179" t="s">
        <v>169</v>
      </c>
      <c r="SWF23" s="179" t="s">
        <v>169</v>
      </c>
      <c r="SWG23" s="179" t="s">
        <v>169</v>
      </c>
      <c r="SWH23" s="179" t="s">
        <v>169</v>
      </c>
      <c r="SWI23" s="179" t="s">
        <v>169</v>
      </c>
      <c r="SWJ23" s="179" t="s">
        <v>169</v>
      </c>
      <c r="SWK23" s="179" t="s">
        <v>169</v>
      </c>
      <c r="SWL23" s="179" t="s">
        <v>169</v>
      </c>
      <c r="SWM23" s="179" t="s">
        <v>169</v>
      </c>
      <c r="SWN23" s="179" t="s">
        <v>169</v>
      </c>
      <c r="SWO23" s="179" t="s">
        <v>169</v>
      </c>
      <c r="SWP23" s="179" t="s">
        <v>169</v>
      </c>
      <c r="SWQ23" s="179" t="s">
        <v>169</v>
      </c>
      <c r="SWR23" s="179" t="s">
        <v>169</v>
      </c>
      <c r="SWS23" s="179" t="s">
        <v>169</v>
      </c>
      <c r="SWT23" s="179" t="s">
        <v>169</v>
      </c>
      <c r="SWU23" s="179" t="s">
        <v>169</v>
      </c>
      <c r="SWV23" s="179" t="s">
        <v>169</v>
      </c>
      <c r="SWW23" s="179" t="s">
        <v>169</v>
      </c>
      <c r="SWX23" s="179" t="s">
        <v>169</v>
      </c>
      <c r="SWY23" s="179" t="s">
        <v>169</v>
      </c>
      <c r="SWZ23" s="179" t="s">
        <v>169</v>
      </c>
      <c r="SXA23" s="179" t="s">
        <v>169</v>
      </c>
      <c r="SXB23" s="179" t="s">
        <v>169</v>
      </c>
      <c r="SXC23" s="179" t="s">
        <v>169</v>
      </c>
      <c r="SXD23" s="179" t="s">
        <v>169</v>
      </c>
      <c r="SXE23" s="179" t="s">
        <v>169</v>
      </c>
      <c r="SXF23" s="179" t="s">
        <v>169</v>
      </c>
      <c r="SXG23" s="179" t="s">
        <v>169</v>
      </c>
      <c r="SXH23" s="179" t="s">
        <v>169</v>
      </c>
      <c r="SXI23" s="179" t="s">
        <v>169</v>
      </c>
      <c r="SXJ23" s="179" t="s">
        <v>169</v>
      </c>
      <c r="SXK23" s="179" t="s">
        <v>169</v>
      </c>
      <c r="SXL23" s="179" t="s">
        <v>169</v>
      </c>
      <c r="SXM23" s="179" t="s">
        <v>169</v>
      </c>
      <c r="SXN23" s="179" t="s">
        <v>169</v>
      </c>
      <c r="SXO23" s="179" t="s">
        <v>169</v>
      </c>
      <c r="SXP23" s="179" t="s">
        <v>169</v>
      </c>
      <c r="SXQ23" s="179" t="s">
        <v>169</v>
      </c>
      <c r="SXR23" s="179" t="s">
        <v>169</v>
      </c>
      <c r="SXS23" s="179" t="s">
        <v>169</v>
      </c>
      <c r="SXT23" s="179" t="s">
        <v>169</v>
      </c>
      <c r="SXU23" s="179" t="s">
        <v>169</v>
      </c>
      <c r="SXV23" s="179" t="s">
        <v>169</v>
      </c>
      <c r="SXW23" s="179" t="s">
        <v>169</v>
      </c>
      <c r="SXX23" s="179" t="s">
        <v>169</v>
      </c>
      <c r="SXY23" s="179" t="s">
        <v>169</v>
      </c>
      <c r="SXZ23" s="179" t="s">
        <v>169</v>
      </c>
      <c r="SYA23" s="179" t="s">
        <v>169</v>
      </c>
      <c r="SYB23" s="179" t="s">
        <v>169</v>
      </c>
      <c r="SYC23" s="179" t="s">
        <v>169</v>
      </c>
      <c r="SYD23" s="179" t="s">
        <v>169</v>
      </c>
      <c r="SYE23" s="179" t="s">
        <v>169</v>
      </c>
      <c r="SYF23" s="179" t="s">
        <v>169</v>
      </c>
      <c r="SYG23" s="179" t="s">
        <v>169</v>
      </c>
      <c r="SYH23" s="179" t="s">
        <v>169</v>
      </c>
      <c r="SYI23" s="179" t="s">
        <v>169</v>
      </c>
      <c r="SYJ23" s="179" t="s">
        <v>169</v>
      </c>
      <c r="SYK23" s="179" t="s">
        <v>169</v>
      </c>
      <c r="SYL23" s="179" t="s">
        <v>169</v>
      </c>
      <c r="SYM23" s="179" t="s">
        <v>169</v>
      </c>
      <c r="SYN23" s="179" t="s">
        <v>169</v>
      </c>
      <c r="SYO23" s="179" t="s">
        <v>169</v>
      </c>
      <c r="SYP23" s="179" t="s">
        <v>169</v>
      </c>
      <c r="SYQ23" s="179" t="s">
        <v>169</v>
      </c>
      <c r="SYR23" s="179" t="s">
        <v>169</v>
      </c>
      <c r="SYS23" s="179" t="s">
        <v>169</v>
      </c>
      <c r="SYT23" s="179" t="s">
        <v>169</v>
      </c>
      <c r="SYU23" s="179" t="s">
        <v>169</v>
      </c>
      <c r="SYV23" s="179" t="s">
        <v>169</v>
      </c>
      <c r="SYW23" s="179" t="s">
        <v>169</v>
      </c>
      <c r="SYX23" s="179" t="s">
        <v>169</v>
      </c>
      <c r="SYY23" s="179" t="s">
        <v>169</v>
      </c>
      <c r="SYZ23" s="179" t="s">
        <v>169</v>
      </c>
      <c r="SZA23" s="179" t="s">
        <v>169</v>
      </c>
      <c r="SZB23" s="179" t="s">
        <v>169</v>
      </c>
      <c r="SZC23" s="179" t="s">
        <v>169</v>
      </c>
      <c r="SZD23" s="179" t="s">
        <v>169</v>
      </c>
      <c r="SZE23" s="179" t="s">
        <v>169</v>
      </c>
      <c r="SZF23" s="179" t="s">
        <v>169</v>
      </c>
      <c r="SZG23" s="179" t="s">
        <v>169</v>
      </c>
      <c r="SZH23" s="179" t="s">
        <v>169</v>
      </c>
      <c r="SZI23" s="179" t="s">
        <v>169</v>
      </c>
      <c r="SZJ23" s="179" t="s">
        <v>169</v>
      </c>
      <c r="SZK23" s="179" t="s">
        <v>169</v>
      </c>
      <c r="SZL23" s="179" t="s">
        <v>169</v>
      </c>
      <c r="SZM23" s="179" t="s">
        <v>169</v>
      </c>
      <c r="SZN23" s="179" t="s">
        <v>169</v>
      </c>
      <c r="SZO23" s="179" t="s">
        <v>169</v>
      </c>
      <c r="SZP23" s="179" t="s">
        <v>169</v>
      </c>
      <c r="SZQ23" s="179" t="s">
        <v>169</v>
      </c>
      <c r="SZR23" s="179" t="s">
        <v>169</v>
      </c>
      <c r="SZS23" s="179" t="s">
        <v>169</v>
      </c>
      <c r="SZT23" s="179" t="s">
        <v>169</v>
      </c>
      <c r="SZU23" s="179" t="s">
        <v>169</v>
      </c>
      <c r="SZV23" s="179" t="s">
        <v>169</v>
      </c>
      <c r="SZW23" s="179" t="s">
        <v>169</v>
      </c>
      <c r="SZX23" s="179" t="s">
        <v>169</v>
      </c>
      <c r="SZY23" s="179" t="s">
        <v>169</v>
      </c>
      <c r="SZZ23" s="179" t="s">
        <v>169</v>
      </c>
      <c r="TAA23" s="179" t="s">
        <v>169</v>
      </c>
      <c r="TAB23" s="179" t="s">
        <v>169</v>
      </c>
      <c r="TAC23" s="179" t="s">
        <v>169</v>
      </c>
      <c r="TAD23" s="179" t="s">
        <v>169</v>
      </c>
      <c r="TAE23" s="179" t="s">
        <v>169</v>
      </c>
      <c r="TAF23" s="179" t="s">
        <v>169</v>
      </c>
      <c r="TAG23" s="179" t="s">
        <v>169</v>
      </c>
      <c r="TAH23" s="179" t="s">
        <v>169</v>
      </c>
      <c r="TAI23" s="179" t="s">
        <v>169</v>
      </c>
      <c r="TAJ23" s="179" t="s">
        <v>169</v>
      </c>
      <c r="TAK23" s="179" t="s">
        <v>169</v>
      </c>
      <c r="TAL23" s="179" t="s">
        <v>169</v>
      </c>
      <c r="TAM23" s="179" t="s">
        <v>169</v>
      </c>
      <c r="TAN23" s="179" t="s">
        <v>169</v>
      </c>
      <c r="TAO23" s="179" t="s">
        <v>169</v>
      </c>
      <c r="TAP23" s="179" t="s">
        <v>169</v>
      </c>
      <c r="TAQ23" s="179" t="s">
        <v>169</v>
      </c>
      <c r="TAR23" s="179" t="s">
        <v>169</v>
      </c>
      <c r="TAS23" s="179" t="s">
        <v>169</v>
      </c>
      <c r="TAT23" s="179" t="s">
        <v>169</v>
      </c>
      <c r="TAU23" s="179" t="s">
        <v>169</v>
      </c>
      <c r="TAV23" s="179" t="s">
        <v>169</v>
      </c>
      <c r="TAW23" s="179" t="s">
        <v>169</v>
      </c>
      <c r="TAX23" s="179" t="s">
        <v>169</v>
      </c>
      <c r="TAY23" s="179" t="s">
        <v>169</v>
      </c>
      <c r="TAZ23" s="179" t="s">
        <v>169</v>
      </c>
      <c r="TBA23" s="179" t="s">
        <v>169</v>
      </c>
      <c r="TBB23" s="179" t="s">
        <v>169</v>
      </c>
      <c r="TBC23" s="179" t="s">
        <v>169</v>
      </c>
      <c r="TBD23" s="179" t="s">
        <v>169</v>
      </c>
      <c r="TBE23" s="179" t="s">
        <v>169</v>
      </c>
      <c r="TBF23" s="179" t="s">
        <v>169</v>
      </c>
      <c r="TBG23" s="179" t="s">
        <v>169</v>
      </c>
      <c r="TBH23" s="179" t="s">
        <v>169</v>
      </c>
      <c r="TBI23" s="179" t="s">
        <v>169</v>
      </c>
      <c r="TBJ23" s="179" t="s">
        <v>169</v>
      </c>
      <c r="TBK23" s="179" t="s">
        <v>169</v>
      </c>
      <c r="TBL23" s="179" t="s">
        <v>169</v>
      </c>
      <c r="TBM23" s="179" t="s">
        <v>169</v>
      </c>
      <c r="TBN23" s="179" t="s">
        <v>169</v>
      </c>
      <c r="TBO23" s="179" t="s">
        <v>169</v>
      </c>
      <c r="TBP23" s="179" t="s">
        <v>169</v>
      </c>
      <c r="TBQ23" s="179" t="s">
        <v>169</v>
      </c>
      <c r="TBR23" s="179" t="s">
        <v>169</v>
      </c>
      <c r="TBS23" s="179" t="s">
        <v>169</v>
      </c>
      <c r="TBT23" s="179" t="s">
        <v>169</v>
      </c>
      <c r="TBU23" s="179" t="s">
        <v>169</v>
      </c>
      <c r="TBV23" s="179" t="s">
        <v>169</v>
      </c>
      <c r="TBW23" s="179" t="s">
        <v>169</v>
      </c>
      <c r="TBX23" s="179" t="s">
        <v>169</v>
      </c>
      <c r="TBY23" s="179" t="s">
        <v>169</v>
      </c>
      <c r="TBZ23" s="179" t="s">
        <v>169</v>
      </c>
      <c r="TCA23" s="179" t="s">
        <v>169</v>
      </c>
      <c r="TCB23" s="179" t="s">
        <v>169</v>
      </c>
      <c r="TCC23" s="179" t="s">
        <v>169</v>
      </c>
      <c r="TCD23" s="179" t="s">
        <v>169</v>
      </c>
      <c r="TCE23" s="179" t="s">
        <v>169</v>
      </c>
      <c r="TCF23" s="179" t="s">
        <v>169</v>
      </c>
      <c r="TCG23" s="179" t="s">
        <v>169</v>
      </c>
      <c r="TCH23" s="179" t="s">
        <v>169</v>
      </c>
      <c r="TCI23" s="179" t="s">
        <v>169</v>
      </c>
      <c r="TCJ23" s="179" t="s">
        <v>169</v>
      </c>
      <c r="TCK23" s="179" t="s">
        <v>169</v>
      </c>
      <c r="TCL23" s="179" t="s">
        <v>169</v>
      </c>
      <c r="TCM23" s="179" t="s">
        <v>169</v>
      </c>
      <c r="TCN23" s="179" t="s">
        <v>169</v>
      </c>
      <c r="TCO23" s="179" t="s">
        <v>169</v>
      </c>
      <c r="TCP23" s="179" t="s">
        <v>169</v>
      </c>
      <c r="TCQ23" s="179" t="s">
        <v>169</v>
      </c>
      <c r="TCR23" s="179" t="s">
        <v>169</v>
      </c>
      <c r="TCS23" s="179" t="s">
        <v>169</v>
      </c>
      <c r="TCT23" s="179" t="s">
        <v>169</v>
      </c>
      <c r="TCU23" s="179" t="s">
        <v>169</v>
      </c>
      <c r="TCV23" s="179" t="s">
        <v>169</v>
      </c>
      <c r="TCW23" s="179" t="s">
        <v>169</v>
      </c>
      <c r="TCX23" s="179" t="s">
        <v>169</v>
      </c>
      <c r="TCY23" s="179" t="s">
        <v>169</v>
      </c>
      <c r="TCZ23" s="179" t="s">
        <v>169</v>
      </c>
      <c r="TDA23" s="179" t="s">
        <v>169</v>
      </c>
      <c r="TDB23" s="179" t="s">
        <v>169</v>
      </c>
      <c r="TDC23" s="179" t="s">
        <v>169</v>
      </c>
      <c r="TDD23" s="179" t="s">
        <v>169</v>
      </c>
      <c r="TDE23" s="179" t="s">
        <v>169</v>
      </c>
      <c r="TDF23" s="179" t="s">
        <v>169</v>
      </c>
      <c r="TDG23" s="179" t="s">
        <v>169</v>
      </c>
      <c r="TDH23" s="179" t="s">
        <v>169</v>
      </c>
      <c r="TDI23" s="179" t="s">
        <v>169</v>
      </c>
      <c r="TDJ23" s="179" t="s">
        <v>169</v>
      </c>
      <c r="TDK23" s="179" t="s">
        <v>169</v>
      </c>
      <c r="TDL23" s="179" t="s">
        <v>169</v>
      </c>
      <c r="TDM23" s="179" t="s">
        <v>169</v>
      </c>
      <c r="TDN23" s="179" t="s">
        <v>169</v>
      </c>
      <c r="TDO23" s="179" t="s">
        <v>169</v>
      </c>
      <c r="TDP23" s="179" t="s">
        <v>169</v>
      </c>
      <c r="TDQ23" s="179" t="s">
        <v>169</v>
      </c>
      <c r="TDR23" s="179" t="s">
        <v>169</v>
      </c>
      <c r="TDS23" s="179" t="s">
        <v>169</v>
      </c>
      <c r="TDT23" s="179" t="s">
        <v>169</v>
      </c>
      <c r="TDU23" s="179" t="s">
        <v>169</v>
      </c>
      <c r="TDV23" s="179" t="s">
        <v>169</v>
      </c>
      <c r="TDW23" s="179" t="s">
        <v>169</v>
      </c>
      <c r="TDX23" s="179" t="s">
        <v>169</v>
      </c>
      <c r="TDY23" s="179" t="s">
        <v>169</v>
      </c>
      <c r="TDZ23" s="179" t="s">
        <v>169</v>
      </c>
      <c r="TEA23" s="179" t="s">
        <v>169</v>
      </c>
      <c r="TEB23" s="179" t="s">
        <v>169</v>
      </c>
      <c r="TEC23" s="179" t="s">
        <v>169</v>
      </c>
      <c r="TED23" s="179" t="s">
        <v>169</v>
      </c>
      <c r="TEE23" s="179" t="s">
        <v>169</v>
      </c>
      <c r="TEF23" s="179" t="s">
        <v>169</v>
      </c>
      <c r="TEG23" s="179" t="s">
        <v>169</v>
      </c>
      <c r="TEH23" s="179" t="s">
        <v>169</v>
      </c>
      <c r="TEI23" s="179" t="s">
        <v>169</v>
      </c>
      <c r="TEJ23" s="179" t="s">
        <v>169</v>
      </c>
      <c r="TEK23" s="179" t="s">
        <v>169</v>
      </c>
      <c r="TEL23" s="179" t="s">
        <v>169</v>
      </c>
      <c r="TEM23" s="179" t="s">
        <v>169</v>
      </c>
      <c r="TEN23" s="179" t="s">
        <v>169</v>
      </c>
      <c r="TEO23" s="179" t="s">
        <v>169</v>
      </c>
      <c r="TEP23" s="179" t="s">
        <v>169</v>
      </c>
      <c r="TEQ23" s="179" t="s">
        <v>169</v>
      </c>
      <c r="TER23" s="179" t="s">
        <v>169</v>
      </c>
      <c r="TES23" s="179" t="s">
        <v>169</v>
      </c>
      <c r="TET23" s="179" t="s">
        <v>169</v>
      </c>
      <c r="TEU23" s="179" t="s">
        <v>169</v>
      </c>
      <c r="TEV23" s="179" t="s">
        <v>169</v>
      </c>
      <c r="TEW23" s="179" t="s">
        <v>169</v>
      </c>
      <c r="TEX23" s="179" t="s">
        <v>169</v>
      </c>
      <c r="TEY23" s="179" t="s">
        <v>169</v>
      </c>
      <c r="TEZ23" s="179" t="s">
        <v>169</v>
      </c>
      <c r="TFA23" s="179" t="s">
        <v>169</v>
      </c>
      <c r="TFB23" s="179" t="s">
        <v>169</v>
      </c>
      <c r="TFC23" s="179" t="s">
        <v>169</v>
      </c>
      <c r="TFD23" s="179" t="s">
        <v>169</v>
      </c>
      <c r="TFE23" s="179" t="s">
        <v>169</v>
      </c>
      <c r="TFF23" s="179" t="s">
        <v>169</v>
      </c>
      <c r="TFG23" s="179" t="s">
        <v>169</v>
      </c>
      <c r="TFH23" s="179" t="s">
        <v>169</v>
      </c>
      <c r="TFI23" s="179" t="s">
        <v>169</v>
      </c>
      <c r="TFJ23" s="179" t="s">
        <v>169</v>
      </c>
      <c r="TFK23" s="179" t="s">
        <v>169</v>
      </c>
      <c r="TFL23" s="179" t="s">
        <v>169</v>
      </c>
      <c r="TFM23" s="179" t="s">
        <v>169</v>
      </c>
      <c r="TFN23" s="179" t="s">
        <v>169</v>
      </c>
      <c r="TFO23" s="179" t="s">
        <v>169</v>
      </c>
      <c r="TFP23" s="179" t="s">
        <v>169</v>
      </c>
      <c r="TFQ23" s="179" t="s">
        <v>169</v>
      </c>
      <c r="TFR23" s="179" t="s">
        <v>169</v>
      </c>
      <c r="TFS23" s="179" t="s">
        <v>169</v>
      </c>
      <c r="TFT23" s="179" t="s">
        <v>169</v>
      </c>
      <c r="TFU23" s="179" t="s">
        <v>169</v>
      </c>
      <c r="TFV23" s="179" t="s">
        <v>169</v>
      </c>
      <c r="TFW23" s="179" t="s">
        <v>169</v>
      </c>
      <c r="TFX23" s="179" t="s">
        <v>169</v>
      </c>
      <c r="TFY23" s="179" t="s">
        <v>169</v>
      </c>
      <c r="TFZ23" s="179" t="s">
        <v>169</v>
      </c>
      <c r="TGA23" s="179" t="s">
        <v>169</v>
      </c>
      <c r="TGB23" s="179" t="s">
        <v>169</v>
      </c>
      <c r="TGC23" s="179" t="s">
        <v>169</v>
      </c>
      <c r="TGD23" s="179" t="s">
        <v>169</v>
      </c>
      <c r="TGE23" s="179" t="s">
        <v>169</v>
      </c>
      <c r="TGF23" s="179" t="s">
        <v>169</v>
      </c>
      <c r="TGG23" s="179" t="s">
        <v>169</v>
      </c>
      <c r="TGH23" s="179" t="s">
        <v>169</v>
      </c>
      <c r="TGI23" s="179" t="s">
        <v>169</v>
      </c>
      <c r="TGJ23" s="179" t="s">
        <v>169</v>
      </c>
      <c r="TGK23" s="179" t="s">
        <v>169</v>
      </c>
      <c r="TGL23" s="179" t="s">
        <v>169</v>
      </c>
      <c r="TGM23" s="179" t="s">
        <v>169</v>
      </c>
      <c r="TGN23" s="179" t="s">
        <v>169</v>
      </c>
      <c r="TGO23" s="179" t="s">
        <v>169</v>
      </c>
      <c r="TGP23" s="179" t="s">
        <v>169</v>
      </c>
      <c r="TGQ23" s="179" t="s">
        <v>169</v>
      </c>
      <c r="TGR23" s="179" t="s">
        <v>169</v>
      </c>
      <c r="TGS23" s="179" t="s">
        <v>169</v>
      </c>
      <c r="TGT23" s="179" t="s">
        <v>169</v>
      </c>
      <c r="TGU23" s="179" t="s">
        <v>169</v>
      </c>
      <c r="TGV23" s="179" t="s">
        <v>169</v>
      </c>
      <c r="TGW23" s="179" t="s">
        <v>169</v>
      </c>
      <c r="TGX23" s="179" t="s">
        <v>169</v>
      </c>
      <c r="TGY23" s="179" t="s">
        <v>169</v>
      </c>
      <c r="TGZ23" s="179" t="s">
        <v>169</v>
      </c>
      <c r="THA23" s="179" t="s">
        <v>169</v>
      </c>
      <c r="THB23" s="179" t="s">
        <v>169</v>
      </c>
      <c r="THC23" s="179" t="s">
        <v>169</v>
      </c>
      <c r="THD23" s="179" t="s">
        <v>169</v>
      </c>
      <c r="THE23" s="179" t="s">
        <v>169</v>
      </c>
      <c r="THF23" s="179" t="s">
        <v>169</v>
      </c>
      <c r="THG23" s="179" t="s">
        <v>169</v>
      </c>
      <c r="THH23" s="179" t="s">
        <v>169</v>
      </c>
      <c r="THI23" s="179" t="s">
        <v>169</v>
      </c>
      <c r="THJ23" s="179" t="s">
        <v>169</v>
      </c>
      <c r="THK23" s="179" t="s">
        <v>169</v>
      </c>
      <c r="THL23" s="179" t="s">
        <v>169</v>
      </c>
      <c r="THM23" s="179" t="s">
        <v>169</v>
      </c>
      <c r="THN23" s="179" t="s">
        <v>169</v>
      </c>
      <c r="THO23" s="179" t="s">
        <v>169</v>
      </c>
      <c r="THP23" s="179" t="s">
        <v>169</v>
      </c>
      <c r="THQ23" s="179" t="s">
        <v>169</v>
      </c>
      <c r="THR23" s="179" t="s">
        <v>169</v>
      </c>
      <c r="THS23" s="179" t="s">
        <v>169</v>
      </c>
      <c r="THT23" s="179" t="s">
        <v>169</v>
      </c>
      <c r="THU23" s="179" t="s">
        <v>169</v>
      </c>
      <c r="THV23" s="179" t="s">
        <v>169</v>
      </c>
      <c r="THW23" s="179" t="s">
        <v>169</v>
      </c>
      <c r="THX23" s="179" t="s">
        <v>169</v>
      </c>
      <c r="THY23" s="179" t="s">
        <v>169</v>
      </c>
      <c r="THZ23" s="179" t="s">
        <v>169</v>
      </c>
      <c r="TIA23" s="179" t="s">
        <v>169</v>
      </c>
      <c r="TIB23" s="179" t="s">
        <v>169</v>
      </c>
      <c r="TIC23" s="179" t="s">
        <v>169</v>
      </c>
      <c r="TID23" s="179" t="s">
        <v>169</v>
      </c>
      <c r="TIE23" s="179" t="s">
        <v>169</v>
      </c>
      <c r="TIF23" s="179" t="s">
        <v>169</v>
      </c>
      <c r="TIG23" s="179" t="s">
        <v>169</v>
      </c>
      <c r="TIH23" s="179" t="s">
        <v>169</v>
      </c>
      <c r="TII23" s="179" t="s">
        <v>169</v>
      </c>
      <c r="TIJ23" s="179" t="s">
        <v>169</v>
      </c>
      <c r="TIK23" s="179" t="s">
        <v>169</v>
      </c>
      <c r="TIL23" s="179" t="s">
        <v>169</v>
      </c>
      <c r="TIM23" s="179" t="s">
        <v>169</v>
      </c>
      <c r="TIN23" s="179" t="s">
        <v>169</v>
      </c>
      <c r="TIO23" s="179" t="s">
        <v>169</v>
      </c>
      <c r="TIP23" s="179" t="s">
        <v>169</v>
      </c>
      <c r="TIQ23" s="179" t="s">
        <v>169</v>
      </c>
      <c r="TIR23" s="179" t="s">
        <v>169</v>
      </c>
      <c r="TIS23" s="179" t="s">
        <v>169</v>
      </c>
      <c r="TIT23" s="179" t="s">
        <v>169</v>
      </c>
      <c r="TIU23" s="179" t="s">
        <v>169</v>
      </c>
      <c r="TIV23" s="179" t="s">
        <v>169</v>
      </c>
      <c r="TIW23" s="179" t="s">
        <v>169</v>
      </c>
      <c r="TIX23" s="179" t="s">
        <v>169</v>
      </c>
      <c r="TIY23" s="179" t="s">
        <v>169</v>
      </c>
      <c r="TIZ23" s="179" t="s">
        <v>169</v>
      </c>
      <c r="TJA23" s="179" t="s">
        <v>169</v>
      </c>
      <c r="TJB23" s="179" t="s">
        <v>169</v>
      </c>
      <c r="TJC23" s="179" t="s">
        <v>169</v>
      </c>
      <c r="TJD23" s="179" t="s">
        <v>169</v>
      </c>
      <c r="TJE23" s="179" t="s">
        <v>169</v>
      </c>
      <c r="TJF23" s="179" t="s">
        <v>169</v>
      </c>
      <c r="TJG23" s="179" t="s">
        <v>169</v>
      </c>
      <c r="TJH23" s="179" t="s">
        <v>169</v>
      </c>
      <c r="TJI23" s="179" t="s">
        <v>169</v>
      </c>
      <c r="TJJ23" s="179" t="s">
        <v>169</v>
      </c>
      <c r="TJK23" s="179" t="s">
        <v>169</v>
      </c>
      <c r="TJL23" s="179" t="s">
        <v>169</v>
      </c>
      <c r="TJM23" s="179" t="s">
        <v>169</v>
      </c>
      <c r="TJN23" s="179" t="s">
        <v>169</v>
      </c>
      <c r="TJO23" s="179" t="s">
        <v>169</v>
      </c>
      <c r="TJP23" s="179" t="s">
        <v>169</v>
      </c>
      <c r="TJQ23" s="179" t="s">
        <v>169</v>
      </c>
      <c r="TJR23" s="179" t="s">
        <v>169</v>
      </c>
      <c r="TJS23" s="179" t="s">
        <v>169</v>
      </c>
      <c r="TJT23" s="179" t="s">
        <v>169</v>
      </c>
      <c r="TJU23" s="179" t="s">
        <v>169</v>
      </c>
      <c r="TJV23" s="179" t="s">
        <v>169</v>
      </c>
      <c r="TJW23" s="179" t="s">
        <v>169</v>
      </c>
      <c r="TJX23" s="179" t="s">
        <v>169</v>
      </c>
      <c r="TJY23" s="179" t="s">
        <v>169</v>
      </c>
      <c r="TJZ23" s="179" t="s">
        <v>169</v>
      </c>
      <c r="TKA23" s="179" t="s">
        <v>169</v>
      </c>
      <c r="TKB23" s="179" t="s">
        <v>169</v>
      </c>
      <c r="TKC23" s="179" t="s">
        <v>169</v>
      </c>
      <c r="TKD23" s="179" t="s">
        <v>169</v>
      </c>
      <c r="TKE23" s="179" t="s">
        <v>169</v>
      </c>
      <c r="TKF23" s="179" t="s">
        <v>169</v>
      </c>
      <c r="TKG23" s="179" t="s">
        <v>169</v>
      </c>
      <c r="TKH23" s="179" t="s">
        <v>169</v>
      </c>
      <c r="TKI23" s="179" t="s">
        <v>169</v>
      </c>
      <c r="TKJ23" s="179" t="s">
        <v>169</v>
      </c>
      <c r="TKK23" s="179" t="s">
        <v>169</v>
      </c>
      <c r="TKL23" s="179" t="s">
        <v>169</v>
      </c>
      <c r="TKM23" s="179" t="s">
        <v>169</v>
      </c>
      <c r="TKN23" s="179" t="s">
        <v>169</v>
      </c>
      <c r="TKO23" s="179" t="s">
        <v>169</v>
      </c>
      <c r="TKP23" s="179" t="s">
        <v>169</v>
      </c>
      <c r="TKQ23" s="179" t="s">
        <v>169</v>
      </c>
      <c r="TKR23" s="179" t="s">
        <v>169</v>
      </c>
      <c r="TKS23" s="179" t="s">
        <v>169</v>
      </c>
      <c r="TKT23" s="179" t="s">
        <v>169</v>
      </c>
      <c r="TKU23" s="179" t="s">
        <v>169</v>
      </c>
      <c r="TKV23" s="179" t="s">
        <v>169</v>
      </c>
      <c r="TKW23" s="179" t="s">
        <v>169</v>
      </c>
      <c r="TKX23" s="179" t="s">
        <v>169</v>
      </c>
      <c r="TKY23" s="179" t="s">
        <v>169</v>
      </c>
      <c r="TKZ23" s="179" t="s">
        <v>169</v>
      </c>
      <c r="TLA23" s="179" t="s">
        <v>169</v>
      </c>
      <c r="TLB23" s="179" t="s">
        <v>169</v>
      </c>
      <c r="TLC23" s="179" t="s">
        <v>169</v>
      </c>
      <c r="TLD23" s="179" t="s">
        <v>169</v>
      </c>
      <c r="TLE23" s="179" t="s">
        <v>169</v>
      </c>
      <c r="TLF23" s="179" t="s">
        <v>169</v>
      </c>
      <c r="TLG23" s="179" t="s">
        <v>169</v>
      </c>
      <c r="TLH23" s="179" t="s">
        <v>169</v>
      </c>
      <c r="TLI23" s="179" t="s">
        <v>169</v>
      </c>
      <c r="TLJ23" s="179" t="s">
        <v>169</v>
      </c>
      <c r="TLK23" s="179" t="s">
        <v>169</v>
      </c>
      <c r="TLL23" s="179" t="s">
        <v>169</v>
      </c>
      <c r="TLM23" s="179" t="s">
        <v>169</v>
      </c>
      <c r="TLN23" s="179" t="s">
        <v>169</v>
      </c>
      <c r="TLO23" s="179" t="s">
        <v>169</v>
      </c>
      <c r="TLP23" s="179" t="s">
        <v>169</v>
      </c>
      <c r="TLQ23" s="179" t="s">
        <v>169</v>
      </c>
      <c r="TLR23" s="179" t="s">
        <v>169</v>
      </c>
      <c r="TLS23" s="179" t="s">
        <v>169</v>
      </c>
      <c r="TLT23" s="179" t="s">
        <v>169</v>
      </c>
      <c r="TLU23" s="179" t="s">
        <v>169</v>
      </c>
      <c r="TLV23" s="179" t="s">
        <v>169</v>
      </c>
      <c r="TLW23" s="179" t="s">
        <v>169</v>
      </c>
      <c r="TLX23" s="179" t="s">
        <v>169</v>
      </c>
      <c r="TLY23" s="179" t="s">
        <v>169</v>
      </c>
      <c r="TLZ23" s="179" t="s">
        <v>169</v>
      </c>
      <c r="TMA23" s="179" t="s">
        <v>169</v>
      </c>
      <c r="TMB23" s="179" t="s">
        <v>169</v>
      </c>
      <c r="TMC23" s="179" t="s">
        <v>169</v>
      </c>
      <c r="TMD23" s="179" t="s">
        <v>169</v>
      </c>
      <c r="TME23" s="179" t="s">
        <v>169</v>
      </c>
      <c r="TMF23" s="179" t="s">
        <v>169</v>
      </c>
      <c r="TMG23" s="179" t="s">
        <v>169</v>
      </c>
      <c r="TMH23" s="179" t="s">
        <v>169</v>
      </c>
      <c r="TMI23" s="179" t="s">
        <v>169</v>
      </c>
      <c r="TMJ23" s="179" t="s">
        <v>169</v>
      </c>
      <c r="TMK23" s="179" t="s">
        <v>169</v>
      </c>
      <c r="TML23" s="179" t="s">
        <v>169</v>
      </c>
      <c r="TMM23" s="179" t="s">
        <v>169</v>
      </c>
      <c r="TMN23" s="179" t="s">
        <v>169</v>
      </c>
      <c r="TMO23" s="179" t="s">
        <v>169</v>
      </c>
      <c r="TMP23" s="179" t="s">
        <v>169</v>
      </c>
      <c r="TMQ23" s="179" t="s">
        <v>169</v>
      </c>
      <c r="TMR23" s="179" t="s">
        <v>169</v>
      </c>
      <c r="TMS23" s="179" t="s">
        <v>169</v>
      </c>
      <c r="TMT23" s="179" t="s">
        <v>169</v>
      </c>
      <c r="TMU23" s="179" t="s">
        <v>169</v>
      </c>
      <c r="TMV23" s="179" t="s">
        <v>169</v>
      </c>
      <c r="TMW23" s="179" t="s">
        <v>169</v>
      </c>
      <c r="TMX23" s="179" t="s">
        <v>169</v>
      </c>
      <c r="TMY23" s="179" t="s">
        <v>169</v>
      </c>
      <c r="TMZ23" s="179" t="s">
        <v>169</v>
      </c>
      <c r="TNA23" s="179" t="s">
        <v>169</v>
      </c>
      <c r="TNB23" s="179" t="s">
        <v>169</v>
      </c>
      <c r="TNC23" s="179" t="s">
        <v>169</v>
      </c>
      <c r="TND23" s="179" t="s">
        <v>169</v>
      </c>
      <c r="TNE23" s="179" t="s">
        <v>169</v>
      </c>
      <c r="TNF23" s="179" t="s">
        <v>169</v>
      </c>
      <c r="TNG23" s="179" t="s">
        <v>169</v>
      </c>
      <c r="TNH23" s="179" t="s">
        <v>169</v>
      </c>
      <c r="TNI23" s="179" t="s">
        <v>169</v>
      </c>
      <c r="TNJ23" s="179" t="s">
        <v>169</v>
      </c>
      <c r="TNK23" s="179" t="s">
        <v>169</v>
      </c>
      <c r="TNL23" s="179" t="s">
        <v>169</v>
      </c>
      <c r="TNM23" s="179" t="s">
        <v>169</v>
      </c>
      <c r="TNN23" s="179" t="s">
        <v>169</v>
      </c>
      <c r="TNO23" s="179" t="s">
        <v>169</v>
      </c>
      <c r="TNP23" s="179" t="s">
        <v>169</v>
      </c>
      <c r="TNQ23" s="179" t="s">
        <v>169</v>
      </c>
      <c r="TNR23" s="179" t="s">
        <v>169</v>
      </c>
      <c r="TNS23" s="179" t="s">
        <v>169</v>
      </c>
      <c r="TNT23" s="179" t="s">
        <v>169</v>
      </c>
      <c r="TNU23" s="179" t="s">
        <v>169</v>
      </c>
      <c r="TNV23" s="179" t="s">
        <v>169</v>
      </c>
      <c r="TNW23" s="179" t="s">
        <v>169</v>
      </c>
      <c r="TNX23" s="179" t="s">
        <v>169</v>
      </c>
      <c r="TNY23" s="179" t="s">
        <v>169</v>
      </c>
      <c r="TNZ23" s="179" t="s">
        <v>169</v>
      </c>
      <c r="TOA23" s="179" t="s">
        <v>169</v>
      </c>
      <c r="TOB23" s="179" t="s">
        <v>169</v>
      </c>
      <c r="TOC23" s="179" t="s">
        <v>169</v>
      </c>
      <c r="TOD23" s="179" t="s">
        <v>169</v>
      </c>
      <c r="TOE23" s="179" t="s">
        <v>169</v>
      </c>
      <c r="TOF23" s="179" t="s">
        <v>169</v>
      </c>
      <c r="TOG23" s="179" t="s">
        <v>169</v>
      </c>
      <c r="TOH23" s="179" t="s">
        <v>169</v>
      </c>
      <c r="TOI23" s="179" t="s">
        <v>169</v>
      </c>
      <c r="TOJ23" s="179" t="s">
        <v>169</v>
      </c>
      <c r="TOK23" s="179" t="s">
        <v>169</v>
      </c>
      <c r="TOL23" s="179" t="s">
        <v>169</v>
      </c>
      <c r="TOM23" s="179" t="s">
        <v>169</v>
      </c>
      <c r="TON23" s="179" t="s">
        <v>169</v>
      </c>
      <c r="TOO23" s="179" t="s">
        <v>169</v>
      </c>
      <c r="TOP23" s="179" t="s">
        <v>169</v>
      </c>
      <c r="TOQ23" s="179" t="s">
        <v>169</v>
      </c>
      <c r="TOR23" s="179" t="s">
        <v>169</v>
      </c>
      <c r="TOS23" s="179" t="s">
        <v>169</v>
      </c>
      <c r="TOT23" s="179" t="s">
        <v>169</v>
      </c>
      <c r="TOU23" s="179" t="s">
        <v>169</v>
      </c>
      <c r="TOV23" s="179" t="s">
        <v>169</v>
      </c>
      <c r="TOW23" s="179" t="s">
        <v>169</v>
      </c>
      <c r="TOX23" s="179" t="s">
        <v>169</v>
      </c>
      <c r="TOY23" s="179" t="s">
        <v>169</v>
      </c>
      <c r="TOZ23" s="179" t="s">
        <v>169</v>
      </c>
      <c r="TPA23" s="179" t="s">
        <v>169</v>
      </c>
      <c r="TPB23" s="179" t="s">
        <v>169</v>
      </c>
      <c r="TPC23" s="179" t="s">
        <v>169</v>
      </c>
      <c r="TPD23" s="179" t="s">
        <v>169</v>
      </c>
      <c r="TPE23" s="179" t="s">
        <v>169</v>
      </c>
      <c r="TPF23" s="179" t="s">
        <v>169</v>
      </c>
      <c r="TPG23" s="179" t="s">
        <v>169</v>
      </c>
      <c r="TPH23" s="179" t="s">
        <v>169</v>
      </c>
      <c r="TPI23" s="179" t="s">
        <v>169</v>
      </c>
      <c r="TPJ23" s="179" t="s">
        <v>169</v>
      </c>
      <c r="TPK23" s="179" t="s">
        <v>169</v>
      </c>
      <c r="TPL23" s="179" t="s">
        <v>169</v>
      </c>
      <c r="TPM23" s="179" t="s">
        <v>169</v>
      </c>
      <c r="TPN23" s="179" t="s">
        <v>169</v>
      </c>
      <c r="TPO23" s="179" t="s">
        <v>169</v>
      </c>
      <c r="TPP23" s="179" t="s">
        <v>169</v>
      </c>
      <c r="TPQ23" s="179" t="s">
        <v>169</v>
      </c>
      <c r="TPR23" s="179" t="s">
        <v>169</v>
      </c>
      <c r="TPS23" s="179" t="s">
        <v>169</v>
      </c>
      <c r="TPT23" s="179" t="s">
        <v>169</v>
      </c>
      <c r="TPU23" s="179" t="s">
        <v>169</v>
      </c>
      <c r="TPV23" s="179" t="s">
        <v>169</v>
      </c>
      <c r="TPW23" s="179" t="s">
        <v>169</v>
      </c>
      <c r="TPX23" s="179" t="s">
        <v>169</v>
      </c>
      <c r="TPY23" s="179" t="s">
        <v>169</v>
      </c>
      <c r="TPZ23" s="179" t="s">
        <v>169</v>
      </c>
      <c r="TQA23" s="179" t="s">
        <v>169</v>
      </c>
      <c r="TQB23" s="179" t="s">
        <v>169</v>
      </c>
      <c r="TQC23" s="179" t="s">
        <v>169</v>
      </c>
      <c r="TQD23" s="179" t="s">
        <v>169</v>
      </c>
      <c r="TQE23" s="179" t="s">
        <v>169</v>
      </c>
      <c r="TQF23" s="179" t="s">
        <v>169</v>
      </c>
      <c r="TQG23" s="179" t="s">
        <v>169</v>
      </c>
      <c r="TQH23" s="179" t="s">
        <v>169</v>
      </c>
      <c r="TQI23" s="179" t="s">
        <v>169</v>
      </c>
      <c r="TQJ23" s="179" t="s">
        <v>169</v>
      </c>
      <c r="TQK23" s="179" t="s">
        <v>169</v>
      </c>
      <c r="TQL23" s="179" t="s">
        <v>169</v>
      </c>
      <c r="TQM23" s="179" t="s">
        <v>169</v>
      </c>
      <c r="TQN23" s="179" t="s">
        <v>169</v>
      </c>
      <c r="TQO23" s="179" t="s">
        <v>169</v>
      </c>
      <c r="TQP23" s="179" t="s">
        <v>169</v>
      </c>
      <c r="TQQ23" s="179" t="s">
        <v>169</v>
      </c>
      <c r="TQR23" s="179" t="s">
        <v>169</v>
      </c>
      <c r="TQS23" s="179" t="s">
        <v>169</v>
      </c>
      <c r="TQT23" s="179" t="s">
        <v>169</v>
      </c>
      <c r="TQU23" s="179" t="s">
        <v>169</v>
      </c>
      <c r="TQV23" s="179" t="s">
        <v>169</v>
      </c>
      <c r="TQW23" s="179" t="s">
        <v>169</v>
      </c>
      <c r="TQX23" s="179" t="s">
        <v>169</v>
      </c>
      <c r="TQY23" s="179" t="s">
        <v>169</v>
      </c>
      <c r="TQZ23" s="179" t="s">
        <v>169</v>
      </c>
      <c r="TRA23" s="179" t="s">
        <v>169</v>
      </c>
      <c r="TRB23" s="179" t="s">
        <v>169</v>
      </c>
      <c r="TRC23" s="179" t="s">
        <v>169</v>
      </c>
      <c r="TRD23" s="179" t="s">
        <v>169</v>
      </c>
      <c r="TRE23" s="179" t="s">
        <v>169</v>
      </c>
      <c r="TRF23" s="179" t="s">
        <v>169</v>
      </c>
      <c r="TRG23" s="179" t="s">
        <v>169</v>
      </c>
      <c r="TRH23" s="179" t="s">
        <v>169</v>
      </c>
      <c r="TRI23" s="179" t="s">
        <v>169</v>
      </c>
      <c r="TRJ23" s="179" t="s">
        <v>169</v>
      </c>
      <c r="TRK23" s="179" t="s">
        <v>169</v>
      </c>
      <c r="TRL23" s="179" t="s">
        <v>169</v>
      </c>
      <c r="TRM23" s="179" t="s">
        <v>169</v>
      </c>
      <c r="TRN23" s="179" t="s">
        <v>169</v>
      </c>
      <c r="TRO23" s="179" t="s">
        <v>169</v>
      </c>
      <c r="TRP23" s="179" t="s">
        <v>169</v>
      </c>
      <c r="TRQ23" s="179" t="s">
        <v>169</v>
      </c>
      <c r="TRR23" s="179" t="s">
        <v>169</v>
      </c>
      <c r="TRS23" s="179" t="s">
        <v>169</v>
      </c>
      <c r="TRT23" s="179" t="s">
        <v>169</v>
      </c>
      <c r="TRU23" s="179" t="s">
        <v>169</v>
      </c>
      <c r="TRV23" s="179" t="s">
        <v>169</v>
      </c>
      <c r="TRW23" s="179" t="s">
        <v>169</v>
      </c>
      <c r="TRX23" s="179" t="s">
        <v>169</v>
      </c>
      <c r="TRY23" s="179" t="s">
        <v>169</v>
      </c>
      <c r="TRZ23" s="179" t="s">
        <v>169</v>
      </c>
      <c r="TSA23" s="179" t="s">
        <v>169</v>
      </c>
      <c r="TSB23" s="179" t="s">
        <v>169</v>
      </c>
      <c r="TSC23" s="179" t="s">
        <v>169</v>
      </c>
      <c r="TSD23" s="179" t="s">
        <v>169</v>
      </c>
      <c r="TSE23" s="179" t="s">
        <v>169</v>
      </c>
      <c r="TSF23" s="179" t="s">
        <v>169</v>
      </c>
      <c r="TSG23" s="179" t="s">
        <v>169</v>
      </c>
      <c r="TSH23" s="179" t="s">
        <v>169</v>
      </c>
      <c r="TSI23" s="179" t="s">
        <v>169</v>
      </c>
      <c r="TSJ23" s="179" t="s">
        <v>169</v>
      </c>
      <c r="TSK23" s="179" t="s">
        <v>169</v>
      </c>
      <c r="TSL23" s="179" t="s">
        <v>169</v>
      </c>
      <c r="TSM23" s="179" t="s">
        <v>169</v>
      </c>
      <c r="TSN23" s="179" t="s">
        <v>169</v>
      </c>
      <c r="TSO23" s="179" t="s">
        <v>169</v>
      </c>
      <c r="TSP23" s="179" t="s">
        <v>169</v>
      </c>
      <c r="TSQ23" s="179" t="s">
        <v>169</v>
      </c>
      <c r="TSR23" s="179" t="s">
        <v>169</v>
      </c>
      <c r="TSS23" s="179" t="s">
        <v>169</v>
      </c>
      <c r="TST23" s="179" t="s">
        <v>169</v>
      </c>
      <c r="TSU23" s="179" t="s">
        <v>169</v>
      </c>
      <c r="TSV23" s="179" t="s">
        <v>169</v>
      </c>
      <c r="TSW23" s="179" t="s">
        <v>169</v>
      </c>
      <c r="TSX23" s="179" t="s">
        <v>169</v>
      </c>
      <c r="TSY23" s="179" t="s">
        <v>169</v>
      </c>
      <c r="TSZ23" s="179" t="s">
        <v>169</v>
      </c>
      <c r="TTA23" s="179" t="s">
        <v>169</v>
      </c>
      <c r="TTB23" s="179" t="s">
        <v>169</v>
      </c>
      <c r="TTC23" s="179" t="s">
        <v>169</v>
      </c>
      <c r="TTD23" s="179" t="s">
        <v>169</v>
      </c>
      <c r="TTE23" s="179" t="s">
        <v>169</v>
      </c>
      <c r="TTF23" s="179" t="s">
        <v>169</v>
      </c>
      <c r="TTG23" s="179" t="s">
        <v>169</v>
      </c>
      <c r="TTH23" s="179" t="s">
        <v>169</v>
      </c>
      <c r="TTI23" s="179" t="s">
        <v>169</v>
      </c>
      <c r="TTJ23" s="179" t="s">
        <v>169</v>
      </c>
      <c r="TTK23" s="179" t="s">
        <v>169</v>
      </c>
      <c r="TTL23" s="179" t="s">
        <v>169</v>
      </c>
      <c r="TTM23" s="179" t="s">
        <v>169</v>
      </c>
      <c r="TTN23" s="179" t="s">
        <v>169</v>
      </c>
      <c r="TTO23" s="179" t="s">
        <v>169</v>
      </c>
      <c r="TTP23" s="179" t="s">
        <v>169</v>
      </c>
      <c r="TTQ23" s="179" t="s">
        <v>169</v>
      </c>
      <c r="TTR23" s="179" t="s">
        <v>169</v>
      </c>
      <c r="TTS23" s="179" t="s">
        <v>169</v>
      </c>
      <c r="TTT23" s="179" t="s">
        <v>169</v>
      </c>
      <c r="TTU23" s="179" t="s">
        <v>169</v>
      </c>
      <c r="TTV23" s="179" t="s">
        <v>169</v>
      </c>
      <c r="TTW23" s="179" t="s">
        <v>169</v>
      </c>
      <c r="TTX23" s="179" t="s">
        <v>169</v>
      </c>
      <c r="TTY23" s="179" t="s">
        <v>169</v>
      </c>
      <c r="TTZ23" s="179" t="s">
        <v>169</v>
      </c>
      <c r="TUA23" s="179" t="s">
        <v>169</v>
      </c>
      <c r="TUB23" s="179" t="s">
        <v>169</v>
      </c>
      <c r="TUC23" s="179" t="s">
        <v>169</v>
      </c>
      <c r="TUD23" s="179" t="s">
        <v>169</v>
      </c>
      <c r="TUE23" s="179" t="s">
        <v>169</v>
      </c>
      <c r="TUF23" s="179" t="s">
        <v>169</v>
      </c>
      <c r="TUG23" s="179" t="s">
        <v>169</v>
      </c>
      <c r="TUH23" s="179" t="s">
        <v>169</v>
      </c>
      <c r="TUI23" s="179" t="s">
        <v>169</v>
      </c>
      <c r="TUJ23" s="179" t="s">
        <v>169</v>
      </c>
      <c r="TUK23" s="179" t="s">
        <v>169</v>
      </c>
      <c r="TUL23" s="179" t="s">
        <v>169</v>
      </c>
      <c r="TUM23" s="179" t="s">
        <v>169</v>
      </c>
      <c r="TUN23" s="179" t="s">
        <v>169</v>
      </c>
      <c r="TUO23" s="179" t="s">
        <v>169</v>
      </c>
      <c r="TUP23" s="179" t="s">
        <v>169</v>
      </c>
      <c r="TUQ23" s="179" t="s">
        <v>169</v>
      </c>
      <c r="TUR23" s="179" t="s">
        <v>169</v>
      </c>
      <c r="TUS23" s="179" t="s">
        <v>169</v>
      </c>
      <c r="TUT23" s="179" t="s">
        <v>169</v>
      </c>
      <c r="TUU23" s="179" t="s">
        <v>169</v>
      </c>
      <c r="TUV23" s="179" t="s">
        <v>169</v>
      </c>
      <c r="TUW23" s="179" t="s">
        <v>169</v>
      </c>
      <c r="TUX23" s="179" t="s">
        <v>169</v>
      </c>
      <c r="TUY23" s="179" t="s">
        <v>169</v>
      </c>
      <c r="TUZ23" s="179" t="s">
        <v>169</v>
      </c>
      <c r="TVA23" s="179" t="s">
        <v>169</v>
      </c>
      <c r="TVB23" s="179" t="s">
        <v>169</v>
      </c>
      <c r="TVC23" s="179" t="s">
        <v>169</v>
      </c>
      <c r="TVD23" s="179" t="s">
        <v>169</v>
      </c>
      <c r="TVE23" s="179" t="s">
        <v>169</v>
      </c>
      <c r="TVF23" s="179" t="s">
        <v>169</v>
      </c>
      <c r="TVG23" s="179" t="s">
        <v>169</v>
      </c>
      <c r="TVH23" s="179" t="s">
        <v>169</v>
      </c>
      <c r="TVI23" s="179" t="s">
        <v>169</v>
      </c>
      <c r="TVJ23" s="179" t="s">
        <v>169</v>
      </c>
      <c r="TVK23" s="179" t="s">
        <v>169</v>
      </c>
      <c r="TVL23" s="179" t="s">
        <v>169</v>
      </c>
      <c r="TVM23" s="179" t="s">
        <v>169</v>
      </c>
      <c r="TVN23" s="179" t="s">
        <v>169</v>
      </c>
      <c r="TVO23" s="179" t="s">
        <v>169</v>
      </c>
      <c r="TVP23" s="179" t="s">
        <v>169</v>
      </c>
      <c r="TVQ23" s="179" t="s">
        <v>169</v>
      </c>
      <c r="TVR23" s="179" t="s">
        <v>169</v>
      </c>
      <c r="TVS23" s="179" t="s">
        <v>169</v>
      </c>
      <c r="TVT23" s="179" t="s">
        <v>169</v>
      </c>
      <c r="TVU23" s="179" t="s">
        <v>169</v>
      </c>
      <c r="TVV23" s="179" t="s">
        <v>169</v>
      </c>
      <c r="TVW23" s="179" t="s">
        <v>169</v>
      </c>
      <c r="TVX23" s="179" t="s">
        <v>169</v>
      </c>
      <c r="TVY23" s="179" t="s">
        <v>169</v>
      </c>
      <c r="TVZ23" s="179" t="s">
        <v>169</v>
      </c>
      <c r="TWA23" s="179" t="s">
        <v>169</v>
      </c>
      <c r="TWB23" s="179" t="s">
        <v>169</v>
      </c>
      <c r="TWC23" s="179" t="s">
        <v>169</v>
      </c>
      <c r="TWD23" s="179" t="s">
        <v>169</v>
      </c>
      <c r="TWE23" s="179" t="s">
        <v>169</v>
      </c>
      <c r="TWF23" s="179" t="s">
        <v>169</v>
      </c>
      <c r="TWG23" s="179" t="s">
        <v>169</v>
      </c>
      <c r="TWH23" s="179" t="s">
        <v>169</v>
      </c>
      <c r="TWI23" s="179" t="s">
        <v>169</v>
      </c>
      <c r="TWJ23" s="179" t="s">
        <v>169</v>
      </c>
      <c r="TWK23" s="179" t="s">
        <v>169</v>
      </c>
      <c r="TWL23" s="179" t="s">
        <v>169</v>
      </c>
      <c r="TWM23" s="179" t="s">
        <v>169</v>
      </c>
      <c r="TWN23" s="179" t="s">
        <v>169</v>
      </c>
      <c r="TWO23" s="179" t="s">
        <v>169</v>
      </c>
      <c r="TWP23" s="179" t="s">
        <v>169</v>
      </c>
      <c r="TWQ23" s="179" t="s">
        <v>169</v>
      </c>
      <c r="TWR23" s="179" t="s">
        <v>169</v>
      </c>
      <c r="TWS23" s="179" t="s">
        <v>169</v>
      </c>
      <c r="TWT23" s="179" t="s">
        <v>169</v>
      </c>
      <c r="TWU23" s="179" t="s">
        <v>169</v>
      </c>
      <c r="TWV23" s="179" t="s">
        <v>169</v>
      </c>
      <c r="TWW23" s="179" t="s">
        <v>169</v>
      </c>
      <c r="TWX23" s="179" t="s">
        <v>169</v>
      </c>
      <c r="TWY23" s="179" t="s">
        <v>169</v>
      </c>
      <c r="TWZ23" s="179" t="s">
        <v>169</v>
      </c>
      <c r="TXA23" s="179" t="s">
        <v>169</v>
      </c>
      <c r="TXB23" s="179" t="s">
        <v>169</v>
      </c>
      <c r="TXC23" s="179" t="s">
        <v>169</v>
      </c>
      <c r="TXD23" s="179" t="s">
        <v>169</v>
      </c>
      <c r="TXE23" s="179" t="s">
        <v>169</v>
      </c>
      <c r="TXF23" s="179" t="s">
        <v>169</v>
      </c>
      <c r="TXG23" s="179" t="s">
        <v>169</v>
      </c>
      <c r="TXH23" s="179" t="s">
        <v>169</v>
      </c>
      <c r="TXI23" s="179" t="s">
        <v>169</v>
      </c>
      <c r="TXJ23" s="179" t="s">
        <v>169</v>
      </c>
      <c r="TXK23" s="179" t="s">
        <v>169</v>
      </c>
      <c r="TXL23" s="179" t="s">
        <v>169</v>
      </c>
      <c r="TXM23" s="179" t="s">
        <v>169</v>
      </c>
      <c r="TXN23" s="179" t="s">
        <v>169</v>
      </c>
      <c r="TXO23" s="179" t="s">
        <v>169</v>
      </c>
      <c r="TXP23" s="179" t="s">
        <v>169</v>
      </c>
      <c r="TXQ23" s="179" t="s">
        <v>169</v>
      </c>
      <c r="TXR23" s="179" t="s">
        <v>169</v>
      </c>
      <c r="TXS23" s="179" t="s">
        <v>169</v>
      </c>
      <c r="TXT23" s="179" t="s">
        <v>169</v>
      </c>
      <c r="TXU23" s="179" t="s">
        <v>169</v>
      </c>
      <c r="TXV23" s="179" t="s">
        <v>169</v>
      </c>
      <c r="TXW23" s="179" t="s">
        <v>169</v>
      </c>
      <c r="TXX23" s="179" t="s">
        <v>169</v>
      </c>
      <c r="TXY23" s="179" t="s">
        <v>169</v>
      </c>
      <c r="TXZ23" s="179" t="s">
        <v>169</v>
      </c>
      <c r="TYA23" s="179" t="s">
        <v>169</v>
      </c>
      <c r="TYB23" s="179" t="s">
        <v>169</v>
      </c>
      <c r="TYC23" s="179" t="s">
        <v>169</v>
      </c>
      <c r="TYD23" s="179" t="s">
        <v>169</v>
      </c>
      <c r="TYE23" s="179" t="s">
        <v>169</v>
      </c>
      <c r="TYF23" s="179" t="s">
        <v>169</v>
      </c>
      <c r="TYG23" s="179" t="s">
        <v>169</v>
      </c>
      <c r="TYH23" s="179" t="s">
        <v>169</v>
      </c>
      <c r="TYI23" s="179" t="s">
        <v>169</v>
      </c>
      <c r="TYJ23" s="179" t="s">
        <v>169</v>
      </c>
      <c r="TYK23" s="179" t="s">
        <v>169</v>
      </c>
      <c r="TYL23" s="179" t="s">
        <v>169</v>
      </c>
      <c r="TYM23" s="179" t="s">
        <v>169</v>
      </c>
      <c r="TYN23" s="179" t="s">
        <v>169</v>
      </c>
      <c r="TYO23" s="179" t="s">
        <v>169</v>
      </c>
      <c r="TYP23" s="179" t="s">
        <v>169</v>
      </c>
      <c r="TYQ23" s="179" t="s">
        <v>169</v>
      </c>
      <c r="TYR23" s="179" t="s">
        <v>169</v>
      </c>
      <c r="TYS23" s="179" t="s">
        <v>169</v>
      </c>
      <c r="TYT23" s="179" t="s">
        <v>169</v>
      </c>
      <c r="TYU23" s="179" t="s">
        <v>169</v>
      </c>
      <c r="TYV23" s="179" t="s">
        <v>169</v>
      </c>
      <c r="TYW23" s="179" t="s">
        <v>169</v>
      </c>
      <c r="TYX23" s="179" t="s">
        <v>169</v>
      </c>
      <c r="TYY23" s="179" t="s">
        <v>169</v>
      </c>
      <c r="TYZ23" s="179" t="s">
        <v>169</v>
      </c>
      <c r="TZA23" s="179" t="s">
        <v>169</v>
      </c>
      <c r="TZB23" s="179" t="s">
        <v>169</v>
      </c>
      <c r="TZC23" s="179" t="s">
        <v>169</v>
      </c>
      <c r="TZD23" s="179" t="s">
        <v>169</v>
      </c>
      <c r="TZE23" s="179" t="s">
        <v>169</v>
      </c>
      <c r="TZF23" s="179" t="s">
        <v>169</v>
      </c>
      <c r="TZG23" s="179" t="s">
        <v>169</v>
      </c>
      <c r="TZH23" s="179" t="s">
        <v>169</v>
      </c>
      <c r="TZI23" s="179" t="s">
        <v>169</v>
      </c>
      <c r="TZJ23" s="179" t="s">
        <v>169</v>
      </c>
      <c r="TZK23" s="179" t="s">
        <v>169</v>
      </c>
      <c r="TZL23" s="179" t="s">
        <v>169</v>
      </c>
      <c r="TZM23" s="179" t="s">
        <v>169</v>
      </c>
      <c r="TZN23" s="179" t="s">
        <v>169</v>
      </c>
      <c r="TZO23" s="179" t="s">
        <v>169</v>
      </c>
      <c r="TZP23" s="179" t="s">
        <v>169</v>
      </c>
      <c r="TZQ23" s="179" t="s">
        <v>169</v>
      </c>
      <c r="TZR23" s="179" t="s">
        <v>169</v>
      </c>
      <c r="TZS23" s="179" t="s">
        <v>169</v>
      </c>
      <c r="TZT23" s="179" t="s">
        <v>169</v>
      </c>
      <c r="TZU23" s="179" t="s">
        <v>169</v>
      </c>
      <c r="TZV23" s="179" t="s">
        <v>169</v>
      </c>
      <c r="TZW23" s="179" t="s">
        <v>169</v>
      </c>
      <c r="TZX23" s="179" t="s">
        <v>169</v>
      </c>
      <c r="TZY23" s="179" t="s">
        <v>169</v>
      </c>
      <c r="TZZ23" s="179" t="s">
        <v>169</v>
      </c>
      <c r="UAA23" s="179" t="s">
        <v>169</v>
      </c>
      <c r="UAB23" s="179" t="s">
        <v>169</v>
      </c>
      <c r="UAC23" s="179" t="s">
        <v>169</v>
      </c>
      <c r="UAD23" s="179" t="s">
        <v>169</v>
      </c>
      <c r="UAE23" s="179" t="s">
        <v>169</v>
      </c>
      <c r="UAF23" s="179" t="s">
        <v>169</v>
      </c>
      <c r="UAG23" s="179" t="s">
        <v>169</v>
      </c>
      <c r="UAH23" s="179" t="s">
        <v>169</v>
      </c>
      <c r="UAI23" s="179" t="s">
        <v>169</v>
      </c>
      <c r="UAJ23" s="179" t="s">
        <v>169</v>
      </c>
      <c r="UAK23" s="179" t="s">
        <v>169</v>
      </c>
      <c r="UAL23" s="179" t="s">
        <v>169</v>
      </c>
      <c r="UAM23" s="179" t="s">
        <v>169</v>
      </c>
      <c r="UAN23" s="179" t="s">
        <v>169</v>
      </c>
      <c r="UAO23" s="179" t="s">
        <v>169</v>
      </c>
      <c r="UAP23" s="179" t="s">
        <v>169</v>
      </c>
      <c r="UAQ23" s="179" t="s">
        <v>169</v>
      </c>
      <c r="UAR23" s="179" t="s">
        <v>169</v>
      </c>
      <c r="UAS23" s="179" t="s">
        <v>169</v>
      </c>
      <c r="UAT23" s="179" t="s">
        <v>169</v>
      </c>
      <c r="UAU23" s="179" t="s">
        <v>169</v>
      </c>
      <c r="UAV23" s="179" t="s">
        <v>169</v>
      </c>
      <c r="UAW23" s="179" t="s">
        <v>169</v>
      </c>
      <c r="UAX23" s="179" t="s">
        <v>169</v>
      </c>
      <c r="UAY23" s="179" t="s">
        <v>169</v>
      </c>
      <c r="UAZ23" s="179" t="s">
        <v>169</v>
      </c>
      <c r="UBA23" s="179" t="s">
        <v>169</v>
      </c>
      <c r="UBB23" s="179" t="s">
        <v>169</v>
      </c>
      <c r="UBC23" s="179" t="s">
        <v>169</v>
      </c>
      <c r="UBD23" s="179" t="s">
        <v>169</v>
      </c>
      <c r="UBE23" s="179" t="s">
        <v>169</v>
      </c>
      <c r="UBF23" s="179" t="s">
        <v>169</v>
      </c>
      <c r="UBG23" s="179" t="s">
        <v>169</v>
      </c>
      <c r="UBH23" s="179" t="s">
        <v>169</v>
      </c>
      <c r="UBI23" s="179" t="s">
        <v>169</v>
      </c>
      <c r="UBJ23" s="179" t="s">
        <v>169</v>
      </c>
      <c r="UBK23" s="179" t="s">
        <v>169</v>
      </c>
      <c r="UBL23" s="179" t="s">
        <v>169</v>
      </c>
      <c r="UBM23" s="179" t="s">
        <v>169</v>
      </c>
      <c r="UBN23" s="179" t="s">
        <v>169</v>
      </c>
      <c r="UBO23" s="179" t="s">
        <v>169</v>
      </c>
      <c r="UBP23" s="179" t="s">
        <v>169</v>
      </c>
      <c r="UBQ23" s="179" t="s">
        <v>169</v>
      </c>
      <c r="UBR23" s="179" t="s">
        <v>169</v>
      </c>
      <c r="UBS23" s="179" t="s">
        <v>169</v>
      </c>
      <c r="UBT23" s="179" t="s">
        <v>169</v>
      </c>
      <c r="UBU23" s="179" t="s">
        <v>169</v>
      </c>
      <c r="UBV23" s="179" t="s">
        <v>169</v>
      </c>
      <c r="UBW23" s="179" t="s">
        <v>169</v>
      </c>
      <c r="UBX23" s="179" t="s">
        <v>169</v>
      </c>
      <c r="UBY23" s="179" t="s">
        <v>169</v>
      </c>
      <c r="UBZ23" s="179" t="s">
        <v>169</v>
      </c>
      <c r="UCA23" s="179" t="s">
        <v>169</v>
      </c>
      <c r="UCB23" s="179" t="s">
        <v>169</v>
      </c>
      <c r="UCC23" s="179" t="s">
        <v>169</v>
      </c>
      <c r="UCD23" s="179" t="s">
        <v>169</v>
      </c>
      <c r="UCE23" s="179" t="s">
        <v>169</v>
      </c>
      <c r="UCF23" s="179" t="s">
        <v>169</v>
      </c>
      <c r="UCG23" s="179" t="s">
        <v>169</v>
      </c>
      <c r="UCH23" s="179" t="s">
        <v>169</v>
      </c>
      <c r="UCI23" s="179" t="s">
        <v>169</v>
      </c>
      <c r="UCJ23" s="179" t="s">
        <v>169</v>
      </c>
      <c r="UCK23" s="179" t="s">
        <v>169</v>
      </c>
      <c r="UCL23" s="179" t="s">
        <v>169</v>
      </c>
      <c r="UCM23" s="179" t="s">
        <v>169</v>
      </c>
      <c r="UCN23" s="179" t="s">
        <v>169</v>
      </c>
      <c r="UCO23" s="179" t="s">
        <v>169</v>
      </c>
      <c r="UCP23" s="179" t="s">
        <v>169</v>
      </c>
      <c r="UCQ23" s="179" t="s">
        <v>169</v>
      </c>
      <c r="UCR23" s="179" t="s">
        <v>169</v>
      </c>
      <c r="UCS23" s="179" t="s">
        <v>169</v>
      </c>
      <c r="UCT23" s="179" t="s">
        <v>169</v>
      </c>
      <c r="UCU23" s="179" t="s">
        <v>169</v>
      </c>
      <c r="UCV23" s="179" t="s">
        <v>169</v>
      </c>
      <c r="UCW23" s="179" t="s">
        <v>169</v>
      </c>
      <c r="UCX23" s="179" t="s">
        <v>169</v>
      </c>
      <c r="UCY23" s="179" t="s">
        <v>169</v>
      </c>
      <c r="UCZ23" s="179" t="s">
        <v>169</v>
      </c>
      <c r="UDA23" s="179" t="s">
        <v>169</v>
      </c>
      <c r="UDB23" s="179" t="s">
        <v>169</v>
      </c>
      <c r="UDC23" s="179" t="s">
        <v>169</v>
      </c>
      <c r="UDD23" s="179" t="s">
        <v>169</v>
      </c>
      <c r="UDE23" s="179" t="s">
        <v>169</v>
      </c>
      <c r="UDF23" s="179" t="s">
        <v>169</v>
      </c>
      <c r="UDG23" s="179" t="s">
        <v>169</v>
      </c>
      <c r="UDH23" s="179" t="s">
        <v>169</v>
      </c>
      <c r="UDI23" s="179" t="s">
        <v>169</v>
      </c>
      <c r="UDJ23" s="179" t="s">
        <v>169</v>
      </c>
      <c r="UDK23" s="179" t="s">
        <v>169</v>
      </c>
      <c r="UDL23" s="179" t="s">
        <v>169</v>
      </c>
      <c r="UDM23" s="179" t="s">
        <v>169</v>
      </c>
      <c r="UDN23" s="179" t="s">
        <v>169</v>
      </c>
      <c r="UDO23" s="179" t="s">
        <v>169</v>
      </c>
      <c r="UDP23" s="179" t="s">
        <v>169</v>
      </c>
      <c r="UDQ23" s="179" t="s">
        <v>169</v>
      </c>
      <c r="UDR23" s="179" t="s">
        <v>169</v>
      </c>
      <c r="UDS23" s="179" t="s">
        <v>169</v>
      </c>
      <c r="UDT23" s="179" t="s">
        <v>169</v>
      </c>
      <c r="UDU23" s="179" t="s">
        <v>169</v>
      </c>
      <c r="UDV23" s="179" t="s">
        <v>169</v>
      </c>
      <c r="UDW23" s="179" t="s">
        <v>169</v>
      </c>
      <c r="UDX23" s="179" t="s">
        <v>169</v>
      </c>
      <c r="UDY23" s="179" t="s">
        <v>169</v>
      </c>
      <c r="UDZ23" s="179" t="s">
        <v>169</v>
      </c>
      <c r="UEA23" s="179" t="s">
        <v>169</v>
      </c>
      <c r="UEB23" s="179" t="s">
        <v>169</v>
      </c>
      <c r="UEC23" s="179" t="s">
        <v>169</v>
      </c>
      <c r="UED23" s="179" t="s">
        <v>169</v>
      </c>
      <c r="UEE23" s="179" t="s">
        <v>169</v>
      </c>
      <c r="UEF23" s="179" t="s">
        <v>169</v>
      </c>
      <c r="UEG23" s="179" t="s">
        <v>169</v>
      </c>
      <c r="UEH23" s="179" t="s">
        <v>169</v>
      </c>
      <c r="UEI23" s="179" t="s">
        <v>169</v>
      </c>
      <c r="UEJ23" s="179" t="s">
        <v>169</v>
      </c>
      <c r="UEK23" s="179" t="s">
        <v>169</v>
      </c>
      <c r="UEL23" s="179" t="s">
        <v>169</v>
      </c>
      <c r="UEM23" s="179" t="s">
        <v>169</v>
      </c>
      <c r="UEN23" s="179" t="s">
        <v>169</v>
      </c>
      <c r="UEO23" s="179" t="s">
        <v>169</v>
      </c>
      <c r="UEP23" s="179" t="s">
        <v>169</v>
      </c>
      <c r="UEQ23" s="179" t="s">
        <v>169</v>
      </c>
      <c r="UER23" s="179" t="s">
        <v>169</v>
      </c>
      <c r="UES23" s="179" t="s">
        <v>169</v>
      </c>
      <c r="UET23" s="179" t="s">
        <v>169</v>
      </c>
      <c r="UEU23" s="179" t="s">
        <v>169</v>
      </c>
      <c r="UEV23" s="179" t="s">
        <v>169</v>
      </c>
      <c r="UEW23" s="179" t="s">
        <v>169</v>
      </c>
      <c r="UEX23" s="179" t="s">
        <v>169</v>
      </c>
      <c r="UEY23" s="179" t="s">
        <v>169</v>
      </c>
      <c r="UEZ23" s="179" t="s">
        <v>169</v>
      </c>
      <c r="UFA23" s="179" t="s">
        <v>169</v>
      </c>
      <c r="UFB23" s="179" t="s">
        <v>169</v>
      </c>
      <c r="UFC23" s="179" t="s">
        <v>169</v>
      </c>
      <c r="UFD23" s="179" t="s">
        <v>169</v>
      </c>
      <c r="UFE23" s="179" t="s">
        <v>169</v>
      </c>
      <c r="UFF23" s="179" t="s">
        <v>169</v>
      </c>
      <c r="UFG23" s="179" t="s">
        <v>169</v>
      </c>
      <c r="UFH23" s="179" t="s">
        <v>169</v>
      </c>
      <c r="UFI23" s="179" t="s">
        <v>169</v>
      </c>
      <c r="UFJ23" s="179" t="s">
        <v>169</v>
      </c>
      <c r="UFK23" s="179" t="s">
        <v>169</v>
      </c>
      <c r="UFL23" s="179" t="s">
        <v>169</v>
      </c>
      <c r="UFM23" s="179" t="s">
        <v>169</v>
      </c>
      <c r="UFN23" s="179" t="s">
        <v>169</v>
      </c>
      <c r="UFO23" s="179" t="s">
        <v>169</v>
      </c>
      <c r="UFP23" s="179" t="s">
        <v>169</v>
      </c>
      <c r="UFQ23" s="179" t="s">
        <v>169</v>
      </c>
      <c r="UFR23" s="179" t="s">
        <v>169</v>
      </c>
      <c r="UFS23" s="179" t="s">
        <v>169</v>
      </c>
      <c r="UFT23" s="179" t="s">
        <v>169</v>
      </c>
      <c r="UFU23" s="179" t="s">
        <v>169</v>
      </c>
      <c r="UFV23" s="179" t="s">
        <v>169</v>
      </c>
      <c r="UFW23" s="179" t="s">
        <v>169</v>
      </c>
      <c r="UFX23" s="179" t="s">
        <v>169</v>
      </c>
      <c r="UFY23" s="179" t="s">
        <v>169</v>
      </c>
      <c r="UFZ23" s="179" t="s">
        <v>169</v>
      </c>
      <c r="UGA23" s="179" t="s">
        <v>169</v>
      </c>
      <c r="UGB23" s="179" t="s">
        <v>169</v>
      </c>
      <c r="UGC23" s="179" t="s">
        <v>169</v>
      </c>
      <c r="UGD23" s="179" t="s">
        <v>169</v>
      </c>
      <c r="UGE23" s="179" t="s">
        <v>169</v>
      </c>
      <c r="UGF23" s="179" t="s">
        <v>169</v>
      </c>
      <c r="UGG23" s="179" t="s">
        <v>169</v>
      </c>
      <c r="UGH23" s="179" t="s">
        <v>169</v>
      </c>
      <c r="UGI23" s="179" t="s">
        <v>169</v>
      </c>
      <c r="UGJ23" s="179" t="s">
        <v>169</v>
      </c>
      <c r="UGK23" s="179" t="s">
        <v>169</v>
      </c>
      <c r="UGL23" s="179" t="s">
        <v>169</v>
      </c>
      <c r="UGM23" s="179" t="s">
        <v>169</v>
      </c>
      <c r="UGN23" s="179" t="s">
        <v>169</v>
      </c>
      <c r="UGO23" s="179" t="s">
        <v>169</v>
      </c>
      <c r="UGP23" s="179" t="s">
        <v>169</v>
      </c>
      <c r="UGQ23" s="179" t="s">
        <v>169</v>
      </c>
      <c r="UGR23" s="179" t="s">
        <v>169</v>
      </c>
      <c r="UGS23" s="179" t="s">
        <v>169</v>
      </c>
      <c r="UGT23" s="179" t="s">
        <v>169</v>
      </c>
      <c r="UGU23" s="179" t="s">
        <v>169</v>
      </c>
      <c r="UGV23" s="179" t="s">
        <v>169</v>
      </c>
      <c r="UGW23" s="179" t="s">
        <v>169</v>
      </c>
      <c r="UGX23" s="179" t="s">
        <v>169</v>
      </c>
      <c r="UGY23" s="179" t="s">
        <v>169</v>
      </c>
      <c r="UGZ23" s="179" t="s">
        <v>169</v>
      </c>
      <c r="UHA23" s="179" t="s">
        <v>169</v>
      </c>
      <c r="UHB23" s="179" t="s">
        <v>169</v>
      </c>
      <c r="UHC23" s="179" t="s">
        <v>169</v>
      </c>
      <c r="UHD23" s="179" t="s">
        <v>169</v>
      </c>
      <c r="UHE23" s="179" t="s">
        <v>169</v>
      </c>
      <c r="UHF23" s="179" t="s">
        <v>169</v>
      </c>
      <c r="UHG23" s="179" t="s">
        <v>169</v>
      </c>
      <c r="UHH23" s="179" t="s">
        <v>169</v>
      </c>
      <c r="UHI23" s="179" t="s">
        <v>169</v>
      </c>
      <c r="UHJ23" s="179" t="s">
        <v>169</v>
      </c>
      <c r="UHK23" s="179" t="s">
        <v>169</v>
      </c>
      <c r="UHL23" s="179" t="s">
        <v>169</v>
      </c>
      <c r="UHM23" s="179" t="s">
        <v>169</v>
      </c>
      <c r="UHN23" s="179" t="s">
        <v>169</v>
      </c>
      <c r="UHO23" s="179" t="s">
        <v>169</v>
      </c>
      <c r="UHP23" s="179" t="s">
        <v>169</v>
      </c>
      <c r="UHQ23" s="179" t="s">
        <v>169</v>
      </c>
      <c r="UHR23" s="179" t="s">
        <v>169</v>
      </c>
      <c r="UHS23" s="179" t="s">
        <v>169</v>
      </c>
      <c r="UHT23" s="179" t="s">
        <v>169</v>
      </c>
      <c r="UHU23" s="179" t="s">
        <v>169</v>
      </c>
      <c r="UHV23" s="179" t="s">
        <v>169</v>
      </c>
      <c r="UHW23" s="179" t="s">
        <v>169</v>
      </c>
      <c r="UHX23" s="179" t="s">
        <v>169</v>
      </c>
      <c r="UHY23" s="179" t="s">
        <v>169</v>
      </c>
      <c r="UHZ23" s="179" t="s">
        <v>169</v>
      </c>
      <c r="UIA23" s="179" t="s">
        <v>169</v>
      </c>
      <c r="UIB23" s="179" t="s">
        <v>169</v>
      </c>
      <c r="UIC23" s="179" t="s">
        <v>169</v>
      </c>
      <c r="UID23" s="179" t="s">
        <v>169</v>
      </c>
      <c r="UIE23" s="179" t="s">
        <v>169</v>
      </c>
      <c r="UIF23" s="179" t="s">
        <v>169</v>
      </c>
      <c r="UIG23" s="179" t="s">
        <v>169</v>
      </c>
      <c r="UIH23" s="179" t="s">
        <v>169</v>
      </c>
      <c r="UII23" s="179" t="s">
        <v>169</v>
      </c>
      <c r="UIJ23" s="179" t="s">
        <v>169</v>
      </c>
      <c r="UIK23" s="179" t="s">
        <v>169</v>
      </c>
      <c r="UIL23" s="179" t="s">
        <v>169</v>
      </c>
      <c r="UIM23" s="179" t="s">
        <v>169</v>
      </c>
      <c r="UIN23" s="179" t="s">
        <v>169</v>
      </c>
      <c r="UIO23" s="179" t="s">
        <v>169</v>
      </c>
      <c r="UIP23" s="179" t="s">
        <v>169</v>
      </c>
      <c r="UIQ23" s="179" t="s">
        <v>169</v>
      </c>
      <c r="UIR23" s="179" t="s">
        <v>169</v>
      </c>
      <c r="UIS23" s="179" t="s">
        <v>169</v>
      </c>
      <c r="UIT23" s="179" t="s">
        <v>169</v>
      </c>
      <c r="UIU23" s="179" t="s">
        <v>169</v>
      </c>
      <c r="UIV23" s="179" t="s">
        <v>169</v>
      </c>
      <c r="UIW23" s="179" t="s">
        <v>169</v>
      </c>
      <c r="UIX23" s="179" t="s">
        <v>169</v>
      </c>
      <c r="UIY23" s="179" t="s">
        <v>169</v>
      </c>
      <c r="UIZ23" s="179" t="s">
        <v>169</v>
      </c>
      <c r="UJA23" s="179" t="s">
        <v>169</v>
      </c>
      <c r="UJB23" s="179" t="s">
        <v>169</v>
      </c>
      <c r="UJC23" s="179" t="s">
        <v>169</v>
      </c>
      <c r="UJD23" s="179" t="s">
        <v>169</v>
      </c>
      <c r="UJE23" s="179" t="s">
        <v>169</v>
      </c>
      <c r="UJF23" s="179" t="s">
        <v>169</v>
      </c>
      <c r="UJG23" s="179" t="s">
        <v>169</v>
      </c>
      <c r="UJH23" s="179" t="s">
        <v>169</v>
      </c>
      <c r="UJI23" s="179" t="s">
        <v>169</v>
      </c>
      <c r="UJJ23" s="179" t="s">
        <v>169</v>
      </c>
      <c r="UJK23" s="179" t="s">
        <v>169</v>
      </c>
      <c r="UJL23" s="179" t="s">
        <v>169</v>
      </c>
      <c r="UJM23" s="179" t="s">
        <v>169</v>
      </c>
      <c r="UJN23" s="179" t="s">
        <v>169</v>
      </c>
      <c r="UJO23" s="179" t="s">
        <v>169</v>
      </c>
      <c r="UJP23" s="179" t="s">
        <v>169</v>
      </c>
      <c r="UJQ23" s="179" t="s">
        <v>169</v>
      </c>
      <c r="UJR23" s="179" t="s">
        <v>169</v>
      </c>
      <c r="UJS23" s="179" t="s">
        <v>169</v>
      </c>
      <c r="UJT23" s="179" t="s">
        <v>169</v>
      </c>
      <c r="UJU23" s="179" t="s">
        <v>169</v>
      </c>
      <c r="UJV23" s="179" t="s">
        <v>169</v>
      </c>
      <c r="UJW23" s="179" t="s">
        <v>169</v>
      </c>
      <c r="UJX23" s="179" t="s">
        <v>169</v>
      </c>
      <c r="UJY23" s="179" t="s">
        <v>169</v>
      </c>
      <c r="UJZ23" s="179" t="s">
        <v>169</v>
      </c>
      <c r="UKA23" s="179" t="s">
        <v>169</v>
      </c>
      <c r="UKB23" s="179" t="s">
        <v>169</v>
      </c>
      <c r="UKC23" s="179" t="s">
        <v>169</v>
      </c>
      <c r="UKD23" s="179" t="s">
        <v>169</v>
      </c>
      <c r="UKE23" s="179" t="s">
        <v>169</v>
      </c>
      <c r="UKF23" s="179" t="s">
        <v>169</v>
      </c>
      <c r="UKG23" s="179" t="s">
        <v>169</v>
      </c>
      <c r="UKH23" s="179" t="s">
        <v>169</v>
      </c>
      <c r="UKI23" s="179" t="s">
        <v>169</v>
      </c>
      <c r="UKJ23" s="179" t="s">
        <v>169</v>
      </c>
      <c r="UKK23" s="179" t="s">
        <v>169</v>
      </c>
      <c r="UKL23" s="179" t="s">
        <v>169</v>
      </c>
      <c r="UKM23" s="179" t="s">
        <v>169</v>
      </c>
      <c r="UKN23" s="179" t="s">
        <v>169</v>
      </c>
      <c r="UKO23" s="179" t="s">
        <v>169</v>
      </c>
      <c r="UKP23" s="179" t="s">
        <v>169</v>
      </c>
      <c r="UKQ23" s="179" t="s">
        <v>169</v>
      </c>
      <c r="UKR23" s="179" t="s">
        <v>169</v>
      </c>
      <c r="UKS23" s="179" t="s">
        <v>169</v>
      </c>
      <c r="UKT23" s="179" t="s">
        <v>169</v>
      </c>
      <c r="UKU23" s="179" t="s">
        <v>169</v>
      </c>
      <c r="UKV23" s="179" t="s">
        <v>169</v>
      </c>
      <c r="UKW23" s="179" t="s">
        <v>169</v>
      </c>
      <c r="UKX23" s="179" t="s">
        <v>169</v>
      </c>
      <c r="UKY23" s="179" t="s">
        <v>169</v>
      </c>
      <c r="UKZ23" s="179" t="s">
        <v>169</v>
      </c>
      <c r="ULA23" s="179" t="s">
        <v>169</v>
      </c>
      <c r="ULB23" s="179" t="s">
        <v>169</v>
      </c>
      <c r="ULC23" s="179" t="s">
        <v>169</v>
      </c>
      <c r="ULD23" s="179" t="s">
        <v>169</v>
      </c>
      <c r="ULE23" s="179" t="s">
        <v>169</v>
      </c>
      <c r="ULF23" s="179" t="s">
        <v>169</v>
      </c>
      <c r="ULG23" s="179" t="s">
        <v>169</v>
      </c>
      <c r="ULH23" s="179" t="s">
        <v>169</v>
      </c>
      <c r="ULI23" s="179" t="s">
        <v>169</v>
      </c>
      <c r="ULJ23" s="179" t="s">
        <v>169</v>
      </c>
      <c r="ULK23" s="179" t="s">
        <v>169</v>
      </c>
      <c r="ULL23" s="179" t="s">
        <v>169</v>
      </c>
      <c r="ULM23" s="179" t="s">
        <v>169</v>
      </c>
      <c r="ULN23" s="179" t="s">
        <v>169</v>
      </c>
      <c r="ULO23" s="179" t="s">
        <v>169</v>
      </c>
      <c r="ULP23" s="179" t="s">
        <v>169</v>
      </c>
      <c r="ULQ23" s="179" t="s">
        <v>169</v>
      </c>
      <c r="ULR23" s="179" t="s">
        <v>169</v>
      </c>
      <c r="ULS23" s="179" t="s">
        <v>169</v>
      </c>
      <c r="ULT23" s="179" t="s">
        <v>169</v>
      </c>
      <c r="ULU23" s="179" t="s">
        <v>169</v>
      </c>
      <c r="ULV23" s="179" t="s">
        <v>169</v>
      </c>
      <c r="ULW23" s="179" t="s">
        <v>169</v>
      </c>
      <c r="ULX23" s="179" t="s">
        <v>169</v>
      </c>
      <c r="ULY23" s="179" t="s">
        <v>169</v>
      </c>
      <c r="ULZ23" s="179" t="s">
        <v>169</v>
      </c>
      <c r="UMA23" s="179" t="s">
        <v>169</v>
      </c>
      <c r="UMB23" s="179" t="s">
        <v>169</v>
      </c>
      <c r="UMC23" s="179" t="s">
        <v>169</v>
      </c>
      <c r="UMD23" s="179" t="s">
        <v>169</v>
      </c>
      <c r="UME23" s="179" t="s">
        <v>169</v>
      </c>
      <c r="UMF23" s="179" t="s">
        <v>169</v>
      </c>
      <c r="UMG23" s="179" t="s">
        <v>169</v>
      </c>
      <c r="UMH23" s="179" t="s">
        <v>169</v>
      </c>
      <c r="UMI23" s="179" t="s">
        <v>169</v>
      </c>
      <c r="UMJ23" s="179" t="s">
        <v>169</v>
      </c>
      <c r="UMK23" s="179" t="s">
        <v>169</v>
      </c>
      <c r="UML23" s="179" t="s">
        <v>169</v>
      </c>
      <c r="UMM23" s="179" t="s">
        <v>169</v>
      </c>
      <c r="UMN23" s="179" t="s">
        <v>169</v>
      </c>
      <c r="UMO23" s="179" t="s">
        <v>169</v>
      </c>
      <c r="UMP23" s="179" t="s">
        <v>169</v>
      </c>
      <c r="UMQ23" s="179" t="s">
        <v>169</v>
      </c>
      <c r="UMR23" s="179" t="s">
        <v>169</v>
      </c>
      <c r="UMS23" s="179" t="s">
        <v>169</v>
      </c>
      <c r="UMT23" s="179" t="s">
        <v>169</v>
      </c>
      <c r="UMU23" s="179" t="s">
        <v>169</v>
      </c>
      <c r="UMV23" s="179" t="s">
        <v>169</v>
      </c>
      <c r="UMW23" s="179" t="s">
        <v>169</v>
      </c>
      <c r="UMX23" s="179" t="s">
        <v>169</v>
      </c>
      <c r="UMY23" s="179" t="s">
        <v>169</v>
      </c>
      <c r="UMZ23" s="179" t="s">
        <v>169</v>
      </c>
      <c r="UNA23" s="179" t="s">
        <v>169</v>
      </c>
      <c r="UNB23" s="179" t="s">
        <v>169</v>
      </c>
      <c r="UNC23" s="179" t="s">
        <v>169</v>
      </c>
      <c r="UND23" s="179" t="s">
        <v>169</v>
      </c>
      <c r="UNE23" s="179" t="s">
        <v>169</v>
      </c>
      <c r="UNF23" s="179" t="s">
        <v>169</v>
      </c>
      <c r="UNG23" s="179" t="s">
        <v>169</v>
      </c>
      <c r="UNH23" s="179" t="s">
        <v>169</v>
      </c>
      <c r="UNI23" s="179" t="s">
        <v>169</v>
      </c>
      <c r="UNJ23" s="179" t="s">
        <v>169</v>
      </c>
      <c r="UNK23" s="179" t="s">
        <v>169</v>
      </c>
      <c r="UNL23" s="179" t="s">
        <v>169</v>
      </c>
      <c r="UNM23" s="179" t="s">
        <v>169</v>
      </c>
      <c r="UNN23" s="179" t="s">
        <v>169</v>
      </c>
      <c r="UNO23" s="179" t="s">
        <v>169</v>
      </c>
      <c r="UNP23" s="179" t="s">
        <v>169</v>
      </c>
      <c r="UNQ23" s="179" t="s">
        <v>169</v>
      </c>
      <c r="UNR23" s="179" t="s">
        <v>169</v>
      </c>
      <c r="UNS23" s="179" t="s">
        <v>169</v>
      </c>
      <c r="UNT23" s="179" t="s">
        <v>169</v>
      </c>
      <c r="UNU23" s="179" t="s">
        <v>169</v>
      </c>
      <c r="UNV23" s="179" t="s">
        <v>169</v>
      </c>
      <c r="UNW23" s="179" t="s">
        <v>169</v>
      </c>
      <c r="UNX23" s="179" t="s">
        <v>169</v>
      </c>
      <c r="UNY23" s="179" t="s">
        <v>169</v>
      </c>
      <c r="UNZ23" s="179" t="s">
        <v>169</v>
      </c>
      <c r="UOA23" s="179" t="s">
        <v>169</v>
      </c>
      <c r="UOB23" s="179" t="s">
        <v>169</v>
      </c>
      <c r="UOC23" s="179" t="s">
        <v>169</v>
      </c>
      <c r="UOD23" s="179" t="s">
        <v>169</v>
      </c>
      <c r="UOE23" s="179" t="s">
        <v>169</v>
      </c>
      <c r="UOF23" s="179" t="s">
        <v>169</v>
      </c>
      <c r="UOG23" s="179" t="s">
        <v>169</v>
      </c>
      <c r="UOH23" s="179" t="s">
        <v>169</v>
      </c>
      <c r="UOI23" s="179" t="s">
        <v>169</v>
      </c>
      <c r="UOJ23" s="179" t="s">
        <v>169</v>
      </c>
      <c r="UOK23" s="179" t="s">
        <v>169</v>
      </c>
      <c r="UOL23" s="179" t="s">
        <v>169</v>
      </c>
      <c r="UOM23" s="179" t="s">
        <v>169</v>
      </c>
      <c r="UON23" s="179" t="s">
        <v>169</v>
      </c>
      <c r="UOO23" s="179" t="s">
        <v>169</v>
      </c>
      <c r="UOP23" s="179" t="s">
        <v>169</v>
      </c>
      <c r="UOQ23" s="179" t="s">
        <v>169</v>
      </c>
      <c r="UOR23" s="179" t="s">
        <v>169</v>
      </c>
      <c r="UOS23" s="179" t="s">
        <v>169</v>
      </c>
      <c r="UOT23" s="179" t="s">
        <v>169</v>
      </c>
      <c r="UOU23" s="179" t="s">
        <v>169</v>
      </c>
      <c r="UOV23" s="179" t="s">
        <v>169</v>
      </c>
      <c r="UOW23" s="179" t="s">
        <v>169</v>
      </c>
      <c r="UOX23" s="179" t="s">
        <v>169</v>
      </c>
      <c r="UOY23" s="179" t="s">
        <v>169</v>
      </c>
      <c r="UOZ23" s="179" t="s">
        <v>169</v>
      </c>
      <c r="UPA23" s="179" t="s">
        <v>169</v>
      </c>
      <c r="UPB23" s="179" t="s">
        <v>169</v>
      </c>
      <c r="UPC23" s="179" t="s">
        <v>169</v>
      </c>
      <c r="UPD23" s="179" t="s">
        <v>169</v>
      </c>
      <c r="UPE23" s="179" t="s">
        <v>169</v>
      </c>
      <c r="UPF23" s="179" t="s">
        <v>169</v>
      </c>
      <c r="UPG23" s="179" t="s">
        <v>169</v>
      </c>
      <c r="UPH23" s="179" t="s">
        <v>169</v>
      </c>
      <c r="UPI23" s="179" t="s">
        <v>169</v>
      </c>
      <c r="UPJ23" s="179" t="s">
        <v>169</v>
      </c>
      <c r="UPK23" s="179" t="s">
        <v>169</v>
      </c>
      <c r="UPL23" s="179" t="s">
        <v>169</v>
      </c>
      <c r="UPM23" s="179" t="s">
        <v>169</v>
      </c>
      <c r="UPN23" s="179" t="s">
        <v>169</v>
      </c>
      <c r="UPO23" s="179" t="s">
        <v>169</v>
      </c>
      <c r="UPP23" s="179" t="s">
        <v>169</v>
      </c>
      <c r="UPQ23" s="179" t="s">
        <v>169</v>
      </c>
      <c r="UPR23" s="179" t="s">
        <v>169</v>
      </c>
      <c r="UPS23" s="179" t="s">
        <v>169</v>
      </c>
      <c r="UPT23" s="179" t="s">
        <v>169</v>
      </c>
      <c r="UPU23" s="179" t="s">
        <v>169</v>
      </c>
      <c r="UPV23" s="179" t="s">
        <v>169</v>
      </c>
      <c r="UPW23" s="179" t="s">
        <v>169</v>
      </c>
      <c r="UPX23" s="179" t="s">
        <v>169</v>
      </c>
      <c r="UPY23" s="179" t="s">
        <v>169</v>
      </c>
      <c r="UPZ23" s="179" t="s">
        <v>169</v>
      </c>
      <c r="UQA23" s="179" t="s">
        <v>169</v>
      </c>
      <c r="UQB23" s="179" t="s">
        <v>169</v>
      </c>
      <c r="UQC23" s="179" t="s">
        <v>169</v>
      </c>
      <c r="UQD23" s="179" t="s">
        <v>169</v>
      </c>
      <c r="UQE23" s="179" t="s">
        <v>169</v>
      </c>
      <c r="UQF23" s="179" t="s">
        <v>169</v>
      </c>
      <c r="UQG23" s="179" t="s">
        <v>169</v>
      </c>
      <c r="UQH23" s="179" t="s">
        <v>169</v>
      </c>
      <c r="UQI23" s="179" t="s">
        <v>169</v>
      </c>
      <c r="UQJ23" s="179" t="s">
        <v>169</v>
      </c>
      <c r="UQK23" s="179" t="s">
        <v>169</v>
      </c>
      <c r="UQL23" s="179" t="s">
        <v>169</v>
      </c>
      <c r="UQM23" s="179" t="s">
        <v>169</v>
      </c>
      <c r="UQN23" s="179" t="s">
        <v>169</v>
      </c>
      <c r="UQO23" s="179" t="s">
        <v>169</v>
      </c>
      <c r="UQP23" s="179" t="s">
        <v>169</v>
      </c>
      <c r="UQQ23" s="179" t="s">
        <v>169</v>
      </c>
      <c r="UQR23" s="179" t="s">
        <v>169</v>
      </c>
      <c r="UQS23" s="179" t="s">
        <v>169</v>
      </c>
      <c r="UQT23" s="179" t="s">
        <v>169</v>
      </c>
      <c r="UQU23" s="179" t="s">
        <v>169</v>
      </c>
      <c r="UQV23" s="179" t="s">
        <v>169</v>
      </c>
      <c r="UQW23" s="179" t="s">
        <v>169</v>
      </c>
      <c r="UQX23" s="179" t="s">
        <v>169</v>
      </c>
      <c r="UQY23" s="179" t="s">
        <v>169</v>
      </c>
      <c r="UQZ23" s="179" t="s">
        <v>169</v>
      </c>
      <c r="URA23" s="179" t="s">
        <v>169</v>
      </c>
      <c r="URB23" s="179" t="s">
        <v>169</v>
      </c>
      <c r="URC23" s="179" t="s">
        <v>169</v>
      </c>
      <c r="URD23" s="179" t="s">
        <v>169</v>
      </c>
      <c r="URE23" s="179" t="s">
        <v>169</v>
      </c>
      <c r="URF23" s="179" t="s">
        <v>169</v>
      </c>
      <c r="URG23" s="179" t="s">
        <v>169</v>
      </c>
      <c r="URH23" s="179" t="s">
        <v>169</v>
      </c>
      <c r="URI23" s="179" t="s">
        <v>169</v>
      </c>
      <c r="URJ23" s="179" t="s">
        <v>169</v>
      </c>
      <c r="URK23" s="179" t="s">
        <v>169</v>
      </c>
      <c r="URL23" s="179" t="s">
        <v>169</v>
      </c>
      <c r="URM23" s="179" t="s">
        <v>169</v>
      </c>
      <c r="URN23" s="179" t="s">
        <v>169</v>
      </c>
      <c r="URO23" s="179" t="s">
        <v>169</v>
      </c>
      <c r="URP23" s="179" t="s">
        <v>169</v>
      </c>
      <c r="URQ23" s="179" t="s">
        <v>169</v>
      </c>
      <c r="URR23" s="179" t="s">
        <v>169</v>
      </c>
      <c r="URS23" s="179" t="s">
        <v>169</v>
      </c>
      <c r="URT23" s="179" t="s">
        <v>169</v>
      </c>
      <c r="URU23" s="179" t="s">
        <v>169</v>
      </c>
      <c r="URV23" s="179" t="s">
        <v>169</v>
      </c>
      <c r="URW23" s="179" t="s">
        <v>169</v>
      </c>
      <c r="URX23" s="179" t="s">
        <v>169</v>
      </c>
      <c r="URY23" s="179" t="s">
        <v>169</v>
      </c>
      <c r="URZ23" s="179" t="s">
        <v>169</v>
      </c>
      <c r="USA23" s="179" t="s">
        <v>169</v>
      </c>
      <c r="USB23" s="179" t="s">
        <v>169</v>
      </c>
      <c r="USC23" s="179" t="s">
        <v>169</v>
      </c>
      <c r="USD23" s="179" t="s">
        <v>169</v>
      </c>
      <c r="USE23" s="179" t="s">
        <v>169</v>
      </c>
      <c r="USF23" s="179" t="s">
        <v>169</v>
      </c>
      <c r="USG23" s="179" t="s">
        <v>169</v>
      </c>
      <c r="USH23" s="179" t="s">
        <v>169</v>
      </c>
      <c r="USI23" s="179" t="s">
        <v>169</v>
      </c>
      <c r="USJ23" s="179" t="s">
        <v>169</v>
      </c>
      <c r="USK23" s="179" t="s">
        <v>169</v>
      </c>
      <c r="USL23" s="179" t="s">
        <v>169</v>
      </c>
      <c r="USM23" s="179" t="s">
        <v>169</v>
      </c>
      <c r="USN23" s="179" t="s">
        <v>169</v>
      </c>
      <c r="USO23" s="179" t="s">
        <v>169</v>
      </c>
      <c r="USP23" s="179" t="s">
        <v>169</v>
      </c>
      <c r="USQ23" s="179" t="s">
        <v>169</v>
      </c>
      <c r="USR23" s="179" t="s">
        <v>169</v>
      </c>
      <c r="USS23" s="179" t="s">
        <v>169</v>
      </c>
      <c r="UST23" s="179" t="s">
        <v>169</v>
      </c>
      <c r="USU23" s="179" t="s">
        <v>169</v>
      </c>
      <c r="USV23" s="179" t="s">
        <v>169</v>
      </c>
      <c r="USW23" s="179" t="s">
        <v>169</v>
      </c>
      <c r="USX23" s="179" t="s">
        <v>169</v>
      </c>
      <c r="USY23" s="179" t="s">
        <v>169</v>
      </c>
      <c r="USZ23" s="179" t="s">
        <v>169</v>
      </c>
      <c r="UTA23" s="179" t="s">
        <v>169</v>
      </c>
      <c r="UTB23" s="179" t="s">
        <v>169</v>
      </c>
      <c r="UTC23" s="179" t="s">
        <v>169</v>
      </c>
      <c r="UTD23" s="179" t="s">
        <v>169</v>
      </c>
      <c r="UTE23" s="179" t="s">
        <v>169</v>
      </c>
      <c r="UTF23" s="179" t="s">
        <v>169</v>
      </c>
      <c r="UTG23" s="179" t="s">
        <v>169</v>
      </c>
      <c r="UTH23" s="179" t="s">
        <v>169</v>
      </c>
      <c r="UTI23" s="179" t="s">
        <v>169</v>
      </c>
      <c r="UTJ23" s="179" t="s">
        <v>169</v>
      </c>
      <c r="UTK23" s="179" t="s">
        <v>169</v>
      </c>
      <c r="UTL23" s="179" t="s">
        <v>169</v>
      </c>
      <c r="UTM23" s="179" t="s">
        <v>169</v>
      </c>
      <c r="UTN23" s="179" t="s">
        <v>169</v>
      </c>
      <c r="UTO23" s="179" t="s">
        <v>169</v>
      </c>
      <c r="UTP23" s="179" t="s">
        <v>169</v>
      </c>
      <c r="UTQ23" s="179" t="s">
        <v>169</v>
      </c>
      <c r="UTR23" s="179" t="s">
        <v>169</v>
      </c>
      <c r="UTS23" s="179" t="s">
        <v>169</v>
      </c>
      <c r="UTT23" s="179" t="s">
        <v>169</v>
      </c>
      <c r="UTU23" s="179" t="s">
        <v>169</v>
      </c>
      <c r="UTV23" s="179" t="s">
        <v>169</v>
      </c>
      <c r="UTW23" s="179" t="s">
        <v>169</v>
      </c>
      <c r="UTX23" s="179" t="s">
        <v>169</v>
      </c>
      <c r="UTY23" s="179" t="s">
        <v>169</v>
      </c>
      <c r="UTZ23" s="179" t="s">
        <v>169</v>
      </c>
      <c r="UUA23" s="179" t="s">
        <v>169</v>
      </c>
      <c r="UUB23" s="179" t="s">
        <v>169</v>
      </c>
      <c r="UUC23" s="179" t="s">
        <v>169</v>
      </c>
      <c r="UUD23" s="179" t="s">
        <v>169</v>
      </c>
      <c r="UUE23" s="179" t="s">
        <v>169</v>
      </c>
      <c r="UUF23" s="179" t="s">
        <v>169</v>
      </c>
      <c r="UUG23" s="179" t="s">
        <v>169</v>
      </c>
      <c r="UUH23" s="179" t="s">
        <v>169</v>
      </c>
      <c r="UUI23" s="179" t="s">
        <v>169</v>
      </c>
      <c r="UUJ23" s="179" t="s">
        <v>169</v>
      </c>
      <c r="UUK23" s="179" t="s">
        <v>169</v>
      </c>
      <c r="UUL23" s="179" t="s">
        <v>169</v>
      </c>
      <c r="UUM23" s="179" t="s">
        <v>169</v>
      </c>
      <c r="UUN23" s="179" t="s">
        <v>169</v>
      </c>
      <c r="UUO23" s="179" t="s">
        <v>169</v>
      </c>
      <c r="UUP23" s="179" t="s">
        <v>169</v>
      </c>
      <c r="UUQ23" s="179" t="s">
        <v>169</v>
      </c>
      <c r="UUR23" s="179" t="s">
        <v>169</v>
      </c>
      <c r="UUS23" s="179" t="s">
        <v>169</v>
      </c>
      <c r="UUT23" s="179" t="s">
        <v>169</v>
      </c>
      <c r="UUU23" s="179" t="s">
        <v>169</v>
      </c>
      <c r="UUV23" s="179" t="s">
        <v>169</v>
      </c>
      <c r="UUW23" s="179" t="s">
        <v>169</v>
      </c>
      <c r="UUX23" s="179" t="s">
        <v>169</v>
      </c>
      <c r="UUY23" s="179" t="s">
        <v>169</v>
      </c>
      <c r="UUZ23" s="179" t="s">
        <v>169</v>
      </c>
      <c r="UVA23" s="179" t="s">
        <v>169</v>
      </c>
      <c r="UVB23" s="179" t="s">
        <v>169</v>
      </c>
      <c r="UVC23" s="179" t="s">
        <v>169</v>
      </c>
      <c r="UVD23" s="179" t="s">
        <v>169</v>
      </c>
      <c r="UVE23" s="179" t="s">
        <v>169</v>
      </c>
      <c r="UVF23" s="179" t="s">
        <v>169</v>
      </c>
      <c r="UVG23" s="179" t="s">
        <v>169</v>
      </c>
      <c r="UVH23" s="179" t="s">
        <v>169</v>
      </c>
      <c r="UVI23" s="179" t="s">
        <v>169</v>
      </c>
      <c r="UVJ23" s="179" t="s">
        <v>169</v>
      </c>
      <c r="UVK23" s="179" t="s">
        <v>169</v>
      </c>
      <c r="UVL23" s="179" t="s">
        <v>169</v>
      </c>
      <c r="UVM23" s="179" t="s">
        <v>169</v>
      </c>
      <c r="UVN23" s="179" t="s">
        <v>169</v>
      </c>
      <c r="UVO23" s="179" t="s">
        <v>169</v>
      </c>
      <c r="UVP23" s="179" t="s">
        <v>169</v>
      </c>
      <c r="UVQ23" s="179" t="s">
        <v>169</v>
      </c>
      <c r="UVR23" s="179" t="s">
        <v>169</v>
      </c>
      <c r="UVS23" s="179" t="s">
        <v>169</v>
      </c>
      <c r="UVT23" s="179" t="s">
        <v>169</v>
      </c>
      <c r="UVU23" s="179" t="s">
        <v>169</v>
      </c>
      <c r="UVV23" s="179" t="s">
        <v>169</v>
      </c>
      <c r="UVW23" s="179" t="s">
        <v>169</v>
      </c>
      <c r="UVX23" s="179" t="s">
        <v>169</v>
      </c>
      <c r="UVY23" s="179" t="s">
        <v>169</v>
      </c>
      <c r="UVZ23" s="179" t="s">
        <v>169</v>
      </c>
      <c r="UWA23" s="179" t="s">
        <v>169</v>
      </c>
      <c r="UWB23" s="179" t="s">
        <v>169</v>
      </c>
      <c r="UWC23" s="179" t="s">
        <v>169</v>
      </c>
      <c r="UWD23" s="179" t="s">
        <v>169</v>
      </c>
      <c r="UWE23" s="179" t="s">
        <v>169</v>
      </c>
      <c r="UWF23" s="179" t="s">
        <v>169</v>
      </c>
      <c r="UWG23" s="179" t="s">
        <v>169</v>
      </c>
      <c r="UWH23" s="179" t="s">
        <v>169</v>
      </c>
      <c r="UWI23" s="179" t="s">
        <v>169</v>
      </c>
      <c r="UWJ23" s="179" t="s">
        <v>169</v>
      </c>
      <c r="UWK23" s="179" t="s">
        <v>169</v>
      </c>
      <c r="UWL23" s="179" t="s">
        <v>169</v>
      </c>
      <c r="UWM23" s="179" t="s">
        <v>169</v>
      </c>
      <c r="UWN23" s="179" t="s">
        <v>169</v>
      </c>
      <c r="UWO23" s="179" t="s">
        <v>169</v>
      </c>
      <c r="UWP23" s="179" t="s">
        <v>169</v>
      </c>
      <c r="UWQ23" s="179" t="s">
        <v>169</v>
      </c>
      <c r="UWR23" s="179" t="s">
        <v>169</v>
      </c>
      <c r="UWS23" s="179" t="s">
        <v>169</v>
      </c>
      <c r="UWT23" s="179" t="s">
        <v>169</v>
      </c>
      <c r="UWU23" s="179" t="s">
        <v>169</v>
      </c>
      <c r="UWV23" s="179" t="s">
        <v>169</v>
      </c>
      <c r="UWW23" s="179" t="s">
        <v>169</v>
      </c>
      <c r="UWX23" s="179" t="s">
        <v>169</v>
      </c>
      <c r="UWY23" s="179" t="s">
        <v>169</v>
      </c>
      <c r="UWZ23" s="179" t="s">
        <v>169</v>
      </c>
      <c r="UXA23" s="179" t="s">
        <v>169</v>
      </c>
      <c r="UXB23" s="179" t="s">
        <v>169</v>
      </c>
      <c r="UXC23" s="179" t="s">
        <v>169</v>
      </c>
      <c r="UXD23" s="179" t="s">
        <v>169</v>
      </c>
      <c r="UXE23" s="179" t="s">
        <v>169</v>
      </c>
      <c r="UXF23" s="179" t="s">
        <v>169</v>
      </c>
      <c r="UXG23" s="179" t="s">
        <v>169</v>
      </c>
      <c r="UXH23" s="179" t="s">
        <v>169</v>
      </c>
      <c r="UXI23" s="179" t="s">
        <v>169</v>
      </c>
      <c r="UXJ23" s="179" t="s">
        <v>169</v>
      </c>
      <c r="UXK23" s="179" t="s">
        <v>169</v>
      </c>
      <c r="UXL23" s="179" t="s">
        <v>169</v>
      </c>
      <c r="UXM23" s="179" t="s">
        <v>169</v>
      </c>
      <c r="UXN23" s="179" t="s">
        <v>169</v>
      </c>
      <c r="UXO23" s="179" t="s">
        <v>169</v>
      </c>
      <c r="UXP23" s="179" t="s">
        <v>169</v>
      </c>
      <c r="UXQ23" s="179" t="s">
        <v>169</v>
      </c>
      <c r="UXR23" s="179" t="s">
        <v>169</v>
      </c>
      <c r="UXS23" s="179" t="s">
        <v>169</v>
      </c>
      <c r="UXT23" s="179" t="s">
        <v>169</v>
      </c>
      <c r="UXU23" s="179" t="s">
        <v>169</v>
      </c>
      <c r="UXV23" s="179" t="s">
        <v>169</v>
      </c>
      <c r="UXW23" s="179" t="s">
        <v>169</v>
      </c>
      <c r="UXX23" s="179" t="s">
        <v>169</v>
      </c>
      <c r="UXY23" s="179" t="s">
        <v>169</v>
      </c>
      <c r="UXZ23" s="179" t="s">
        <v>169</v>
      </c>
      <c r="UYA23" s="179" t="s">
        <v>169</v>
      </c>
      <c r="UYB23" s="179" t="s">
        <v>169</v>
      </c>
      <c r="UYC23" s="179" t="s">
        <v>169</v>
      </c>
      <c r="UYD23" s="179" t="s">
        <v>169</v>
      </c>
      <c r="UYE23" s="179" t="s">
        <v>169</v>
      </c>
      <c r="UYF23" s="179" t="s">
        <v>169</v>
      </c>
      <c r="UYG23" s="179" t="s">
        <v>169</v>
      </c>
      <c r="UYH23" s="179" t="s">
        <v>169</v>
      </c>
      <c r="UYI23" s="179" t="s">
        <v>169</v>
      </c>
      <c r="UYJ23" s="179" t="s">
        <v>169</v>
      </c>
      <c r="UYK23" s="179" t="s">
        <v>169</v>
      </c>
      <c r="UYL23" s="179" t="s">
        <v>169</v>
      </c>
      <c r="UYM23" s="179" t="s">
        <v>169</v>
      </c>
      <c r="UYN23" s="179" t="s">
        <v>169</v>
      </c>
      <c r="UYO23" s="179" t="s">
        <v>169</v>
      </c>
      <c r="UYP23" s="179" t="s">
        <v>169</v>
      </c>
      <c r="UYQ23" s="179" t="s">
        <v>169</v>
      </c>
      <c r="UYR23" s="179" t="s">
        <v>169</v>
      </c>
      <c r="UYS23" s="179" t="s">
        <v>169</v>
      </c>
      <c r="UYT23" s="179" t="s">
        <v>169</v>
      </c>
      <c r="UYU23" s="179" t="s">
        <v>169</v>
      </c>
      <c r="UYV23" s="179" t="s">
        <v>169</v>
      </c>
      <c r="UYW23" s="179" t="s">
        <v>169</v>
      </c>
      <c r="UYX23" s="179" t="s">
        <v>169</v>
      </c>
      <c r="UYY23" s="179" t="s">
        <v>169</v>
      </c>
      <c r="UYZ23" s="179" t="s">
        <v>169</v>
      </c>
      <c r="UZA23" s="179" t="s">
        <v>169</v>
      </c>
      <c r="UZB23" s="179" t="s">
        <v>169</v>
      </c>
      <c r="UZC23" s="179" t="s">
        <v>169</v>
      </c>
      <c r="UZD23" s="179" t="s">
        <v>169</v>
      </c>
      <c r="UZE23" s="179" t="s">
        <v>169</v>
      </c>
      <c r="UZF23" s="179" t="s">
        <v>169</v>
      </c>
      <c r="UZG23" s="179" t="s">
        <v>169</v>
      </c>
      <c r="UZH23" s="179" t="s">
        <v>169</v>
      </c>
      <c r="UZI23" s="179" t="s">
        <v>169</v>
      </c>
      <c r="UZJ23" s="179" t="s">
        <v>169</v>
      </c>
      <c r="UZK23" s="179" t="s">
        <v>169</v>
      </c>
      <c r="UZL23" s="179" t="s">
        <v>169</v>
      </c>
      <c r="UZM23" s="179" t="s">
        <v>169</v>
      </c>
      <c r="UZN23" s="179" t="s">
        <v>169</v>
      </c>
      <c r="UZO23" s="179" t="s">
        <v>169</v>
      </c>
      <c r="UZP23" s="179" t="s">
        <v>169</v>
      </c>
      <c r="UZQ23" s="179" t="s">
        <v>169</v>
      </c>
      <c r="UZR23" s="179" t="s">
        <v>169</v>
      </c>
      <c r="UZS23" s="179" t="s">
        <v>169</v>
      </c>
      <c r="UZT23" s="179" t="s">
        <v>169</v>
      </c>
      <c r="UZU23" s="179" t="s">
        <v>169</v>
      </c>
      <c r="UZV23" s="179" t="s">
        <v>169</v>
      </c>
      <c r="UZW23" s="179" t="s">
        <v>169</v>
      </c>
      <c r="UZX23" s="179" t="s">
        <v>169</v>
      </c>
      <c r="UZY23" s="179" t="s">
        <v>169</v>
      </c>
      <c r="UZZ23" s="179" t="s">
        <v>169</v>
      </c>
      <c r="VAA23" s="179" t="s">
        <v>169</v>
      </c>
      <c r="VAB23" s="179" t="s">
        <v>169</v>
      </c>
      <c r="VAC23" s="179" t="s">
        <v>169</v>
      </c>
      <c r="VAD23" s="179" t="s">
        <v>169</v>
      </c>
      <c r="VAE23" s="179" t="s">
        <v>169</v>
      </c>
      <c r="VAF23" s="179" t="s">
        <v>169</v>
      </c>
      <c r="VAG23" s="179" t="s">
        <v>169</v>
      </c>
      <c r="VAH23" s="179" t="s">
        <v>169</v>
      </c>
      <c r="VAI23" s="179" t="s">
        <v>169</v>
      </c>
      <c r="VAJ23" s="179" t="s">
        <v>169</v>
      </c>
      <c r="VAK23" s="179" t="s">
        <v>169</v>
      </c>
      <c r="VAL23" s="179" t="s">
        <v>169</v>
      </c>
      <c r="VAM23" s="179" t="s">
        <v>169</v>
      </c>
      <c r="VAN23" s="179" t="s">
        <v>169</v>
      </c>
      <c r="VAO23" s="179" t="s">
        <v>169</v>
      </c>
      <c r="VAP23" s="179" t="s">
        <v>169</v>
      </c>
      <c r="VAQ23" s="179" t="s">
        <v>169</v>
      </c>
      <c r="VAR23" s="179" t="s">
        <v>169</v>
      </c>
      <c r="VAS23" s="179" t="s">
        <v>169</v>
      </c>
      <c r="VAT23" s="179" t="s">
        <v>169</v>
      </c>
      <c r="VAU23" s="179" t="s">
        <v>169</v>
      </c>
      <c r="VAV23" s="179" t="s">
        <v>169</v>
      </c>
      <c r="VAW23" s="179" t="s">
        <v>169</v>
      </c>
      <c r="VAX23" s="179" t="s">
        <v>169</v>
      </c>
      <c r="VAY23" s="179" t="s">
        <v>169</v>
      </c>
      <c r="VAZ23" s="179" t="s">
        <v>169</v>
      </c>
      <c r="VBA23" s="179" t="s">
        <v>169</v>
      </c>
      <c r="VBB23" s="179" t="s">
        <v>169</v>
      </c>
      <c r="VBC23" s="179" t="s">
        <v>169</v>
      </c>
      <c r="VBD23" s="179" t="s">
        <v>169</v>
      </c>
      <c r="VBE23" s="179" t="s">
        <v>169</v>
      </c>
      <c r="VBF23" s="179" t="s">
        <v>169</v>
      </c>
      <c r="VBG23" s="179" t="s">
        <v>169</v>
      </c>
      <c r="VBH23" s="179" t="s">
        <v>169</v>
      </c>
      <c r="VBI23" s="179" t="s">
        <v>169</v>
      </c>
      <c r="VBJ23" s="179" t="s">
        <v>169</v>
      </c>
      <c r="VBK23" s="179" t="s">
        <v>169</v>
      </c>
      <c r="VBL23" s="179" t="s">
        <v>169</v>
      </c>
      <c r="VBM23" s="179" t="s">
        <v>169</v>
      </c>
      <c r="VBN23" s="179" t="s">
        <v>169</v>
      </c>
      <c r="VBO23" s="179" t="s">
        <v>169</v>
      </c>
      <c r="VBP23" s="179" t="s">
        <v>169</v>
      </c>
      <c r="VBQ23" s="179" t="s">
        <v>169</v>
      </c>
      <c r="VBR23" s="179" t="s">
        <v>169</v>
      </c>
      <c r="VBS23" s="179" t="s">
        <v>169</v>
      </c>
      <c r="VBT23" s="179" t="s">
        <v>169</v>
      </c>
      <c r="VBU23" s="179" t="s">
        <v>169</v>
      </c>
      <c r="VBV23" s="179" t="s">
        <v>169</v>
      </c>
      <c r="VBW23" s="179" t="s">
        <v>169</v>
      </c>
      <c r="VBX23" s="179" t="s">
        <v>169</v>
      </c>
      <c r="VBY23" s="179" t="s">
        <v>169</v>
      </c>
      <c r="VBZ23" s="179" t="s">
        <v>169</v>
      </c>
      <c r="VCA23" s="179" t="s">
        <v>169</v>
      </c>
      <c r="VCB23" s="179" t="s">
        <v>169</v>
      </c>
      <c r="VCC23" s="179" t="s">
        <v>169</v>
      </c>
      <c r="VCD23" s="179" t="s">
        <v>169</v>
      </c>
      <c r="VCE23" s="179" t="s">
        <v>169</v>
      </c>
      <c r="VCF23" s="179" t="s">
        <v>169</v>
      </c>
      <c r="VCG23" s="179" t="s">
        <v>169</v>
      </c>
      <c r="VCH23" s="179" t="s">
        <v>169</v>
      </c>
      <c r="VCI23" s="179" t="s">
        <v>169</v>
      </c>
      <c r="VCJ23" s="179" t="s">
        <v>169</v>
      </c>
      <c r="VCK23" s="179" t="s">
        <v>169</v>
      </c>
      <c r="VCL23" s="179" t="s">
        <v>169</v>
      </c>
      <c r="VCM23" s="179" t="s">
        <v>169</v>
      </c>
      <c r="VCN23" s="179" t="s">
        <v>169</v>
      </c>
      <c r="VCO23" s="179" t="s">
        <v>169</v>
      </c>
      <c r="VCP23" s="179" t="s">
        <v>169</v>
      </c>
      <c r="VCQ23" s="179" t="s">
        <v>169</v>
      </c>
      <c r="VCR23" s="179" t="s">
        <v>169</v>
      </c>
      <c r="VCS23" s="179" t="s">
        <v>169</v>
      </c>
      <c r="VCT23" s="179" t="s">
        <v>169</v>
      </c>
      <c r="VCU23" s="179" t="s">
        <v>169</v>
      </c>
      <c r="VCV23" s="179" t="s">
        <v>169</v>
      </c>
      <c r="VCW23" s="179" t="s">
        <v>169</v>
      </c>
      <c r="VCX23" s="179" t="s">
        <v>169</v>
      </c>
      <c r="VCY23" s="179" t="s">
        <v>169</v>
      </c>
      <c r="VCZ23" s="179" t="s">
        <v>169</v>
      </c>
      <c r="VDA23" s="179" t="s">
        <v>169</v>
      </c>
      <c r="VDB23" s="179" t="s">
        <v>169</v>
      </c>
      <c r="VDC23" s="179" t="s">
        <v>169</v>
      </c>
      <c r="VDD23" s="179" t="s">
        <v>169</v>
      </c>
      <c r="VDE23" s="179" t="s">
        <v>169</v>
      </c>
      <c r="VDF23" s="179" t="s">
        <v>169</v>
      </c>
      <c r="VDG23" s="179" t="s">
        <v>169</v>
      </c>
      <c r="VDH23" s="179" t="s">
        <v>169</v>
      </c>
      <c r="VDI23" s="179" t="s">
        <v>169</v>
      </c>
      <c r="VDJ23" s="179" t="s">
        <v>169</v>
      </c>
      <c r="VDK23" s="179" t="s">
        <v>169</v>
      </c>
      <c r="VDL23" s="179" t="s">
        <v>169</v>
      </c>
      <c r="VDM23" s="179" t="s">
        <v>169</v>
      </c>
      <c r="VDN23" s="179" t="s">
        <v>169</v>
      </c>
      <c r="VDO23" s="179" t="s">
        <v>169</v>
      </c>
      <c r="VDP23" s="179" t="s">
        <v>169</v>
      </c>
      <c r="VDQ23" s="179" t="s">
        <v>169</v>
      </c>
      <c r="VDR23" s="179" t="s">
        <v>169</v>
      </c>
      <c r="VDS23" s="179" t="s">
        <v>169</v>
      </c>
      <c r="VDT23" s="179" t="s">
        <v>169</v>
      </c>
      <c r="VDU23" s="179" t="s">
        <v>169</v>
      </c>
      <c r="VDV23" s="179" t="s">
        <v>169</v>
      </c>
      <c r="VDW23" s="179" t="s">
        <v>169</v>
      </c>
      <c r="VDX23" s="179" t="s">
        <v>169</v>
      </c>
      <c r="VDY23" s="179" t="s">
        <v>169</v>
      </c>
      <c r="VDZ23" s="179" t="s">
        <v>169</v>
      </c>
      <c r="VEA23" s="179" t="s">
        <v>169</v>
      </c>
      <c r="VEB23" s="179" t="s">
        <v>169</v>
      </c>
      <c r="VEC23" s="179" t="s">
        <v>169</v>
      </c>
      <c r="VED23" s="179" t="s">
        <v>169</v>
      </c>
      <c r="VEE23" s="179" t="s">
        <v>169</v>
      </c>
      <c r="VEF23" s="179" t="s">
        <v>169</v>
      </c>
      <c r="VEG23" s="179" t="s">
        <v>169</v>
      </c>
      <c r="VEH23" s="179" t="s">
        <v>169</v>
      </c>
      <c r="VEI23" s="179" t="s">
        <v>169</v>
      </c>
      <c r="VEJ23" s="179" t="s">
        <v>169</v>
      </c>
      <c r="VEK23" s="179" t="s">
        <v>169</v>
      </c>
      <c r="VEL23" s="179" t="s">
        <v>169</v>
      </c>
      <c r="VEM23" s="179" t="s">
        <v>169</v>
      </c>
      <c r="VEN23" s="179" t="s">
        <v>169</v>
      </c>
      <c r="VEO23" s="179" t="s">
        <v>169</v>
      </c>
      <c r="VEP23" s="179" t="s">
        <v>169</v>
      </c>
      <c r="VEQ23" s="179" t="s">
        <v>169</v>
      </c>
      <c r="VER23" s="179" t="s">
        <v>169</v>
      </c>
      <c r="VES23" s="179" t="s">
        <v>169</v>
      </c>
      <c r="VET23" s="179" t="s">
        <v>169</v>
      </c>
      <c r="VEU23" s="179" t="s">
        <v>169</v>
      </c>
      <c r="VEV23" s="179" t="s">
        <v>169</v>
      </c>
      <c r="VEW23" s="179" t="s">
        <v>169</v>
      </c>
      <c r="VEX23" s="179" t="s">
        <v>169</v>
      </c>
      <c r="VEY23" s="179" t="s">
        <v>169</v>
      </c>
      <c r="VEZ23" s="179" t="s">
        <v>169</v>
      </c>
      <c r="VFA23" s="179" t="s">
        <v>169</v>
      </c>
      <c r="VFB23" s="179" t="s">
        <v>169</v>
      </c>
      <c r="VFC23" s="179" t="s">
        <v>169</v>
      </c>
      <c r="VFD23" s="179" t="s">
        <v>169</v>
      </c>
      <c r="VFE23" s="179" t="s">
        <v>169</v>
      </c>
      <c r="VFF23" s="179" t="s">
        <v>169</v>
      </c>
      <c r="VFG23" s="179" t="s">
        <v>169</v>
      </c>
      <c r="VFH23" s="179" t="s">
        <v>169</v>
      </c>
      <c r="VFI23" s="179" t="s">
        <v>169</v>
      </c>
      <c r="VFJ23" s="179" t="s">
        <v>169</v>
      </c>
      <c r="VFK23" s="179" t="s">
        <v>169</v>
      </c>
      <c r="VFL23" s="179" t="s">
        <v>169</v>
      </c>
      <c r="VFM23" s="179" t="s">
        <v>169</v>
      </c>
      <c r="VFN23" s="179" t="s">
        <v>169</v>
      </c>
      <c r="VFO23" s="179" t="s">
        <v>169</v>
      </c>
      <c r="VFP23" s="179" t="s">
        <v>169</v>
      </c>
      <c r="VFQ23" s="179" t="s">
        <v>169</v>
      </c>
      <c r="VFR23" s="179" t="s">
        <v>169</v>
      </c>
      <c r="VFS23" s="179" t="s">
        <v>169</v>
      </c>
      <c r="VFT23" s="179" t="s">
        <v>169</v>
      </c>
      <c r="VFU23" s="179" t="s">
        <v>169</v>
      </c>
      <c r="VFV23" s="179" t="s">
        <v>169</v>
      </c>
      <c r="VFW23" s="179" t="s">
        <v>169</v>
      </c>
      <c r="VFX23" s="179" t="s">
        <v>169</v>
      </c>
      <c r="VFY23" s="179" t="s">
        <v>169</v>
      </c>
      <c r="VFZ23" s="179" t="s">
        <v>169</v>
      </c>
      <c r="VGA23" s="179" t="s">
        <v>169</v>
      </c>
      <c r="VGB23" s="179" t="s">
        <v>169</v>
      </c>
      <c r="VGC23" s="179" t="s">
        <v>169</v>
      </c>
      <c r="VGD23" s="179" t="s">
        <v>169</v>
      </c>
      <c r="VGE23" s="179" t="s">
        <v>169</v>
      </c>
      <c r="VGF23" s="179" t="s">
        <v>169</v>
      </c>
      <c r="VGG23" s="179" t="s">
        <v>169</v>
      </c>
      <c r="VGH23" s="179" t="s">
        <v>169</v>
      </c>
      <c r="VGI23" s="179" t="s">
        <v>169</v>
      </c>
      <c r="VGJ23" s="179" t="s">
        <v>169</v>
      </c>
      <c r="VGK23" s="179" t="s">
        <v>169</v>
      </c>
      <c r="VGL23" s="179" t="s">
        <v>169</v>
      </c>
      <c r="VGM23" s="179" t="s">
        <v>169</v>
      </c>
      <c r="VGN23" s="179" t="s">
        <v>169</v>
      </c>
      <c r="VGO23" s="179" t="s">
        <v>169</v>
      </c>
      <c r="VGP23" s="179" t="s">
        <v>169</v>
      </c>
      <c r="VGQ23" s="179" t="s">
        <v>169</v>
      </c>
      <c r="VGR23" s="179" t="s">
        <v>169</v>
      </c>
      <c r="VGS23" s="179" t="s">
        <v>169</v>
      </c>
      <c r="VGT23" s="179" t="s">
        <v>169</v>
      </c>
      <c r="VGU23" s="179" t="s">
        <v>169</v>
      </c>
      <c r="VGV23" s="179" t="s">
        <v>169</v>
      </c>
      <c r="VGW23" s="179" t="s">
        <v>169</v>
      </c>
      <c r="VGX23" s="179" t="s">
        <v>169</v>
      </c>
      <c r="VGY23" s="179" t="s">
        <v>169</v>
      </c>
      <c r="VGZ23" s="179" t="s">
        <v>169</v>
      </c>
      <c r="VHA23" s="179" t="s">
        <v>169</v>
      </c>
      <c r="VHB23" s="179" t="s">
        <v>169</v>
      </c>
      <c r="VHC23" s="179" t="s">
        <v>169</v>
      </c>
      <c r="VHD23" s="179" t="s">
        <v>169</v>
      </c>
      <c r="VHE23" s="179" t="s">
        <v>169</v>
      </c>
      <c r="VHF23" s="179" t="s">
        <v>169</v>
      </c>
      <c r="VHG23" s="179" t="s">
        <v>169</v>
      </c>
      <c r="VHH23" s="179" t="s">
        <v>169</v>
      </c>
      <c r="VHI23" s="179" t="s">
        <v>169</v>
      </c>
      <c r="VHJ23" s="179" t="s">
        <v>169</v>
      </c>
      <c r="VHK23" s="179" t="s">
        <v>169</v>
      </c>
      <c r="VHL23" s="179" t="s">
        <v>169</v>
      </c>
      <c r="VHM23" s="179" t="s">
        <v>169</v>
      </c>
      <c r="VHN23" s="179" t="s">
        <v>169</v>
      </c>
      <c r="VHO23" s="179" t="s">
        <v>169</v>
      </c>
      <c r="VHP23" s="179" t="s">
        <v>169</v>
      </c>
      <c r="VHQ23" s="179" t="s">
        <v>169</v>
      </c>
      <c r="VHR23" s="179" t="s">
        <v>169</v>
      </c>
      <c r="VHS23" s="179" t="s">
        <v>169</v>
      </c>
      <c r="VHT23" s="179" t="s">
        <v>169</v>
      </c>
      <c r="VHU23" s="179" t="s">
        <v>169</v>
      </c>
      <c r="VHV23" s="179" t="s">
        <v>169</v>
      </c>
      <c r="VHW23" s="179" t="s">
        <v>169</v>
      </c>
      <c r="VHX23" s="179" t="s">
        <v>169</v>
      </c>
      <c r="VHY23" s="179" t="s">
        <v>169</v>
      </c>
      <c r="VHZ23" s="179" t="s">
        <v>169</v>
      </c>
      <c r="VIA23" s="179" t="s">
        <v>169</v>
      </c>
      <c r="VIB23" s="179" t="s">
        <v>169</v>
      </c>
      <c r="VIC23" s="179" t="s">
        <v>169</v>
      </c>
      <c r="VID23" s="179" t="s">
        <v>169</v>
      </c>
      <c r="VIE23" s="179" t="s">
        <v>169</v>
      </c>
      <c r="VIF23" s="179" t="s">
        <v>169</v>
      </c>
      <c r="VIG23" s="179" t="s">
        <v>169</v>
      </c>
      <c r="VIH23" s="179" t="s">
        <v>169</v>
      </c>
      <c r="VII23" s="179" t="s">
        <v>169</v>
      </c>
      <c r="VIJ23" s="179" t="s">
        <v>169</v>
      </c>
      <c r="VIK23" s="179" t="s">
        <v>169</v>
      </c>
      <c r="VIL23" s="179" t="s">
        <v>169</v>
      </c>
      <c r="VIM23" s="179" t="s">
        <v>169</v>
      </c>
      <c r="VIN23" s="179" t="s">
        <v>169</v>
      </c>
      <c r="VIO23" s="179" t="s">
        <v>169</v>
      </c>
      <c r="VIP23" s="179" t="s">
        <v>169</v>
      </c>
      <c r="VIQ23" s="179" t="s">
        <v>169</v>
      </c>
      <c r="VIR23" s="179" t="s">
        <v>169</v>
      </c>
      <c r="VIS23" s="179" t="s">
        <v>169</v>
      </c>
      <c r="VIT23" s="179" t="s">
        <v>169</v>
      </c>
      <c r="VIU23" s="179" t="s">
        <v>169</v>
      </c>
      <c r="VIV23" s="179" t="s">
        <v>169</v>
      </c>
      <c r="VIW23" s="179" t="s">
        <v>169</v>
      </c>
      <c r="VIX23" s="179" t="s">
        <v>169</v>
      </c>
      <c r="VIY23" s="179" t="s">
        <v>169</v>
      </c>
      <c r="VIZ23" s="179" t="s">
        <v>169</v>
      </c>
      <c r="VJA23" s="179" t="s">
        <v>169</v>
      </c>
      <c r="VJB23" s="179" t="s">
        <v>169</v>
      </c>
      <c r="VJC23" s="179" t="s">
        <v>169</v>
      </c>
      <c r="VJD23" s="179" t="s">
        <v>169</v>
      </c>
      <c r="VJE23" s="179" t="s">
        <v>169</v>
      </c>
      <c r="VJF23" s="179" t="s">
        <v>169</v>
      </c>
      <c r="VJG23" s="179" t="s">
        <v>169</v>
      </c>
      <c r="VJH23" s="179" t="s">
        <v>169</v>
      </c>
      <c r="VJI23" s="179" t="s">
        <v>169</v>
      </c>
      <c r="VJJ23" s="179" t="s">
        <v>169</v>
      </c>
      <c r="VJK23" s="179" t="s">
        <v>169</v>
      </c>
      <c r="VJL23" s="179" t="s">
        <v>169</v>
      </c>
      <c r="VJM23" s="179" t="s">
        <v>169</v>
      </c>
      <c r="VJN23" s="179" t="s">
        <v>169</v>
      </c>
      <c r="VJO23" s="179" t="s">
        <v>169</v>
      </c>
      <c r="VJP23" s="179" t="s">
        <v>169</v>
      </c>
      <c r="VJQ23" s="179" t="s">
        <v>169</v>
      </c>
      <c r="VJR23" s="179" t="s">
        <v>169</v>
      </c>
      <c r="VJS23" s="179" t="s">
        <v>169</v>
      </c>
      <c r="VJT23" s="179" t="s">
        <v>169</v>
      </c>
      <c r="VJU23" s="179" t="s">
        <v>169</v>
      </c>
      <c r="VJV23" s="179" t="s">
        <v>169</v>
      </c>
      <c r="VJW23" s="179" t="s">
        <v>169</v>
      </c>
      <c r="VJX23" s="179" t="s">
        <v>169</v>
      </c>
      <c r="VJY23" s="179" t="s">
        <v>169</v>
      </c>
      <c r="VJZ23" s="179" t="s">
        <v>169</v>
      </c>
      <c r="VKA23" s="179" t="s">
        <v>169</v>
      </c>
      <c r="VKB23" s="179" t="s">
        <v>169</v>
      </c>
      <c r="VKC23" s="179" t="s">
        <v>169</v>
      </c>
      <c r="VKD23" s="179" t="s">
        <v>169</v>
      </c>
      <c r="VKE23" s="179" t="s">
        <v>169</v>
      </c>
      <c r="VKF23" s="179" t="s">
        <v>169</v>
      </c>
      <c r="VKG23" s="179" t="s">
        <v>169</v>
      </c>
      <c r="VKH23" s="179" t="s">
        <v>169</v>
      </c>
      <c r="VKI23" s="179" t="s">
        <v>169</v>
      </c>
      <c r="VKJ23" s="179" t="s">
        <v>169</v>
      </c>
      <c r="VKK23" s="179" t="s">
        <v>169</v>
      </c>
      <c r="VKL23" s="179" t="s">
        <v>169</v>
      </c>
      <c r="VKM23" s="179" t="s">
        <v>169</v>
      </c>
      <c r="VKN23" s="179" t="s">
        <v>169</v>
      </c>
      <c r="VKO23" s="179" t="s">
        <v>169</v>
      </c>
      <c r="VKP23" s="179" t="s">
        <v>169</v>
      </c>
      <c r="VKQ23" s="179" t="s">
        <v>169</v>
      </c>
      <c r="VKR23" s="179" t="s">
        <v>169</v>
      </c>
      <c r="VKS23" s="179" t="s">
        <v>169</v>
      </c>
      <c r="VKT23" s="179" t="s">
        <v>169</v>
      </c>
      <c r="VKU23" s="179" t="s">
        <v>169</v>
      </c>
      <c r="VKV23" s="179" t="s">
        <v>169</v>
      </c>
      <c r="VKW23" s="179" t="s">
        <v>169</v>
      </c>
      <c r="VKX23" s="179" t="s">
        <v>169</v>
      </c>
      <c r="VKY23" s="179" t="s">
        <v>169</v>
      </c>
      <c r="VKZ23" s="179" t="s">
        <v>169</v>
      </c>
      <c r="VLA23" s="179" t="s">
        <v>169</v>
      </c>
      <c r="VLB23" s="179" t="s">
        <v>169</v>
      </c>
      <c r="VLC23" s="179" t="s">
        <v>169</v>
      </c>
      <c r="VLD23" s="179" t="s">
        <v>169</v>
      </c>
      <c r="VLE23" s="179" t="s">
        <v>169</v>
      </c>
      <c r="VLF23" s="179" t="s">
        <v>169</v>
      </c>
      <c r="VLG23" s="179" t="s">
        <v>169</v>
      </c>
      <c r="VLH23" s="179" t="s">
        <v>169</v>
      </c>
      <c r="VLI23" s="179" t="s">
        <v>169</v>
      </c>
      <c r="VLJ23" s="179" t="s">
        <v>169</v>
      </c>
      <c r="VLK23" s="179" t="s">
        <v>169</v>
      </c>
      <c r="VLL23" s="179" t="s">
        <v>169</v>
      </c>
      <c r="VLM23" s="179" t="s">
        <v>169</v>
      </c>
      <c r="VLN23" s="179" t="s">
        <v>169</v>
      </c>
      <c r="VLO23" s="179" t="s">
        <v>169</v>
      </c>
      <c r="VLP23" s="179" t="s">
        <v>169</v>
      </c>
      <c r="VLQ23" s="179" t="s">
        <v>169</v>
      </c>
      <c r="VLR23" s="179" t="s">
        <v>169</v>
      </c>
      <c r="VLS23" s="179" t="s">
        <v>169</v>
      </c>
      <c r="VLT23" s="179" t="s">
        <v>169</v>
      </c>
      <c r="VLU23" s="179" t="s">
        <v>169</v>
      </c>
      <c r="VLV23" s="179" t="s">
        <v>169</v>
      </c>
      <c r="VLW23" s="179" t="s">
        <v>169</v>
      </c>
      <c r="VLX23" s="179" t="s">
        <v>169</v>
      </c>
      <c r="VLY23" s="179" t="s">
        <v>169</v>
      </c>
      <c r="VLZ23" s="179" t="s">
        <v>169</v>
      </c>
      <c r="VMA23" s="179" t="s">
        <v>169</v>
      </c>
      <c r="VMB23" s="179" t="s">
        <v>169</v>
      </c>
      <c r="VMC23" s="179" t="s">
        <v>169</v>
      </c>
      <c r="VMD23" s="179" t="s">
        <v>169</v>
      </c>
      <c r="VME23" s="179" t="s">
        <v>169</v>
      </c>
      <c r="VMF23" s="179" t="s">
        <v>169</v>
      </c>
      <c r="VMG23" s="179" t="s">
        <v>169</v>
      </c>
      <c r="VMH23" s="179" t="s">
        <v>169</v>
      </c>
      <c r="VMI23" s="179" t="s">
        <v>169</v>
      </c>
      <c r="VMJ23" s="179" t="s">
        <v>169</v>
      </c>
      <c r="VMK23" s="179" t="s">
        <v>169</v>
      </c>
      <c r="VML23" s="179" t="s">
        <v>169</v>
      </c>
      <c r="VMM23" s="179" t="s">
        <v>169</v>
      </c>
      <c r="VMN23" s="179" t="s">
        <v>169</v>
      </c>
      <c r="VMO23" s="179" t="s">
        <v>169</v>
      </c>
      <c r="VMP23" s="179" t="s">
        <v>169</v>
      </c>
      <c r="VMQ23" s="179" t="s">
        <v>169</v>
      </c>
      <c r="VMR23" s="179" t="s">
        <v>169</v>
      </c>
      <c r="VMS23" s="179" t="s">
        <v>169</v>
      </c>
      <c r="VMT23" s="179" t="s">
        <v>169</v>
      </c>
      <c r="VMU23" s="179" t="s">
        <v>169</v>
      </c>
      <c r="VMV23" s="179" t="s">
        <v>169</v>
      </c>
      <c r="VMW23" s="179" t="s">
        <v>169</v>
      </c>
      <c r="VMX23" s="179" t="s">
        <v>169</v>
      </c>
      <c r="VMY23" s="179" t="s">
        <v>169</v>
      </c>
      <c r="VMZ23" s="179" t="s">
        <v>169</v>
      </c>
      <c r="VNA23" s="179" t="s">
        <v>169</v>
      </c>
      <c r="VNB23" s="179" t="s">
        <v>169</v>
      </c>
      <c r="VNC23" s="179" t="s">
        <v>169</v>
      </c>
      <c r="VND23" s="179" t="s">
        <v>169</v>
      </c>
      <c r="VNE23" s="179" t="s">
        <v>169</v>
      </c>
      <c r="VNF23" s="179" t="s">
        <v>169</v>
      </c>
      <c r="VNG23" s="179" t="s">
        <v>169</v>
      </c>
      <c r="VNH23" s="179" t="s">
        <v>169</v>
      </c>
      <c r="VNI23" s="179" t="s">
        <v>169</v>
      </c>
      <c r="VNJ23" s="179" t="s">
        <v>169</v>
      </c>
      <c r="VNK23" s="179" t="s">
        <v>169</v>
      </c>
      <c r="VNL23" s="179" t="s">
        <v>169</v>
      </c>
      <c r="VNM23" s="179" t="s">
        <v>169</v>
      </c>
      <c r="VNN23" s="179" t="s">
        <v>169</v>
      </c>
      <c r="VNO23" s="179" t="s">
        <v>169</v>
      </c>
      <c r="VNP23" s="179" t="s">
        <v>169</v>
      </c>
      <c r="VNQ23" s="179" t="s">
        <v>169</v>
      </c>
      <c r="VNR23" s="179" t="s">
        <v>169</v>
      </c>
      <c r="VNS23" s="179" t="s">
        <v>169</v>
      </c>
      <c r="VNT23" s="179" t="s">
        <v>169</v>
      </c>
      <c r="VNU23" s="179" t="s">
        <v>169</v>
      </c>
      <c r="VNV23" s="179" t="s">
        <v>169</v>
      </c>
      <c r="VNW23" s="179" t="s">
        <v>169</v>
      </c>
      <c r="VNX23" s="179" t="s">
        <v>169</v>
      </c>
      <c r="VNY23" s="179" t="s">
        <v>169</v>
      </c>
      <c r="VNZ23" s="179" t="s">
        <v>169</v>
      </c>
      <c r="VOA23" s="179" t="s">
        <v>169</v>
      </c>
      <c r="VOB23" s="179" t="s">
        <v>169</v>
      </c>
      <c r="VOC23" s="179" t="s">
        <v>169</v>
      </c>
      <c r="VOD23" s="179" t="s">
        <v>169</v>
      </c>
      <c r="VOE23" s="179" t="s">
        <v>169</v>
      </c>
      <c r="VOF23" s="179" t="s">
        <v>169</v>
      </c>
      <c r="VOG23" s="179" t="s">
        <v>169</v>
      </c>
      <c r="VOH23" s="179" t="s">
        <v>169</v>
      </c>
      <c r="VOI23" s="179" t="s">
        <v>169</v>
      </c>
      <c r="VOJ23" s="179" t="s">
        <v>169</v>
      </c>
      <c r="VOK23" s="179" t="s">
        <v>169</v>
      </c>
      <c r="VOL23" s="179" t="s">
        <v>169</v>
      </c>
      <c r="VOM23" s="179" t="s">
        <v>169</v>
      </c>
      <c r="VON23" s="179" t="s">
        <v>169</v>
      </c>
      <c r="VOO23" s="179" t="s">
        <v>169</v>
      </c>
      <c r="VOP23" s="179" t="s">
        <v>169</v>
      </c>
      <c r="VOQ23" s="179" t="s">
        <v>169</v>
      </c>
      <c r="VOR23" s="179" t="s">
        <v>169</v>
      </c>
      <c r="VOS23" s="179" t="s">
        <v>169</v>
      </c>
      <c r="VOT23" s="179" t="s">
        <v>169</v>
      </c>
      <c r="VOU23" s="179" t="s">
        <v>169</v>
      </c>
      <c r="VOV23" s="179" t="s">
        <v>169</v>
      </c>
      <c r="VOW23" s="179" t="s">
        <v>169</v>
      </c>
      <c r="VOX23" s="179" t="s">
        <v>169</v>
      </c>
      <c r="VOY23" s="179" t="s">
        <v>169</v>
      </c>
      <c r="VOZ23" s="179" t="s">
        <v>169</v>
      </c>
      <c r="VPA23" s="179" t="s">
        <v>169</v>
      </c>
      <c r="VPB23" s="179" t="s">
        <v>169</v>
      </c>
      <c r="VPC23" s="179" t="s">
        <v>169</v>
      </c>
      <c r="VPD23" s="179" t="s">
        <v>169</v>
      </c>
      <c r="VPE23" s="179" t="s">
        <v>169</v>
      </c>
      <c r="VPF23" s="179" t="s">
        <v>169</v>
      </c>
      <c r="VPG23" s="179" t="s">
        <v>169</v>
      </c>
      <c r="VPH23" s="179" t="s">
        <v>169</v>
      </c>
      <c r="VPI23" s="179" t="s">
        <v>169</v>
      </c>
      <c r="VPJ23" s="179" t="s">
        <v>169</v>
      </c>
      <c r="VPK23" s="179" t="s">
        <v>169</v>
      </c>
      <c r="VPL23" s="179" t="s">
        <v>169</v>
      </c>
      <c r="VPM23" s="179" t="s">
        <v>169</v>
      </c>
      <c r="VPN23" s="179" t="s">
        <v>169</v>
      </c>
      <c r="VPO23" s="179" t="s">
        <v>169</v>
      </c>
      <c r="VPP23" s="179" t="s">
        <v>169</v>
      </c>
      <c r="VPQ23" s="179" t="s">
        <v>169</v>
      </c>
      <c r="VPR23" s="179" t="s">
        <v>169</v>
      </c>
      <c r="VPS23" s="179" t="s">
        <v>169</v>
      </c>
      <c r="VPT23" s="179" t="s">
        <v>169</v>
      </c>
      <c r="VPU23" s="179" t="s">
        <v>169</v>
      </c>
      <c r="VPV23" s="179" t="s">
        <v>169</v>
      </c>
      <c r="VPW23" s="179" t="s">
        <v>169</v>
      </c>
      <c r="VPX23" s="179" t="s">
        <v>169</v>
      </c>
      <c r="VPY23" s="179" t="s">
        <v>169</v>
      </c>
      <c r="VPZ23" s="179" t="s">
        <v>169</v>
      </c>
      <c r="VQA23" s="179" t="s">
        <v>169</v>
      </c>
      <c r="VQB23" s="179" t="s">
        <v>169</v>
      </c>
      <c r="VQC23" s="179" t="s">
        <v>169</v>
      </c>
      <c r="VQD23" s="179" t="s">
        <v>169</v>
      </c>
      <c r="VQE23" s="179" t="s">
        <v>169</v>
      </c>
      <c r="VQF23" s="179" t="s">
        <v>169</v>
      </c>
      <c r="VQG23" s="179" t="s">
        <v>169</v>
      </c>
      <c r="VQH23" s="179" t="s">
        <v>169</v>
      </c>
      <c r="VQI23" s="179" t="s">
        <v>169</v>
      </c>
      <c r="VQJ23" s="179" t="s">
        <v>169</v>
      </c>
      <c r="VQK23" s="179" t="s">
        <v>169</v>
      </c>
      <c r="VQL23" s="179" t="s">
        <v>169</v>
      </c>
      <c r="VQM23" s="179" t="s">
        <v>169</v>
      </c>
      <c r="VQN23" s="179" t="s">
        <v>169</v>
      </c>
      <c r="VQO23" s="179" t="s">
        <v>169</v>
      </c>
      <c r="VQP23" s="179" t="s">
        <v>169</v>
      </c>
      <c r="VQQ23" s="179" t="s">
        <v>169</v>
      </c>
      <c r="VQR23" s="179" t="s">
        <v>169</v>
      </c>
      <c r="VQS23" s="179" t="s">
        <v>169</v>
      </c>
      <c r="VQT23" s="179" t="s">
        <v>169</v>
      </c>
      <c r="VQU23" s="179" t="s">
        <v>169</v>
      </c>
      <c r="VQV23" s="179" t="s">
        <v>169</v>
      </c>
      <c r="VQW23" s="179" t="s">
        <v>169</v>
      </c>
      <c r="VQX23" s="179" t="s">
        <v>169</v>
      </c>
      <c r="VQY23" s="179" t="s">
        <v>169</v>
      </c>
      <c r="VQZ23" s="179" t="s">
        <v>169</v>
      </c>
      <c r="VRA23" s="179" t="s">
        <v>169</v>
      </c>
      <c r="VRB23" s="179" t="s">
        <v>169</v>
      </c>
      <c r="VRC23" s="179" t="s">
        <v>169</v>
      </c>
      <c r="VRD23" s="179" t="s">
        <v>169</v>
      </c>
      <c r="VRE23" s="179" t="s">
        <v>169</v>
      </c>
      <c r="VRF23" s="179" t="s">
        <v>169</v>
      </c>
      <c r="VRG23" s="179" t="s">
        <v>169</v>
      </c>
      <c r="VRH23" s="179" t="s">
        <v>169</v>
      </c>
      <c r="VRI23" s="179" t="s">
        <v>169</v>
      </c>
      <c r="VRJ23" s="179" t="s">
        <v>169</v>
      </c>
      <c r="VRK23" s="179" t="s">
        <v>169</v>
      </c>
      <c r="VRL23" s="179" t="s">
        <v>169</v>
      </c>
      <c r="VRM23" s="179" t="s">
        <v>169</v>
      </c>
      <c r="VRN23" s="179" t="s">
        <v>169</v>
      </c>
      <c r="VRO23" s="179" t="s">
        <v>169</v>
      </c>
      <c r="VRP23" s="179" t="s">
        <v>169</v>
      </c>
      <c r="VRQ23" s="179" t="s">
        <v>169</v>
      </c>
      <c r="VRR23" s="179" t="s">
        <v>169</v>
      </c>
      <c r="VRS23" s="179" t="s">
        <v>169</v>
      </c>
      <c r="VRT23" s="179" t="s">
        <v>169</v>
      </c>
      <c r="VRU23" s="179" t="s">
        <v>169</v>
      </c>
      <c r="VRV23" s="179" t="s">
        <v>169</v>
      </c>
      <c r="VRW23" s="179" t="s">
        <v>169</v>
      </c>
      <c r="VRX23" s="179" t="s">
        <v>169</v>
      </c>
      <c r="VRY23" s="179" t="s">
        <v>169</v>
      </c>
      <c r="VRZ23" s="179" t="s">
        <v>169</v>
      </c>
      <c r="VSA23" s="179" t="s">
        <v>169</v>
      </c>
      <c r="VSB23" s="179" t="s">
        <v>169</v>
      </c>
      <c r="VSC23" s="179" t="s">
        <v>169</v>
      </c>
      <c r="VSD23" s="179" t="s">
        <v>169</v>
      </c>
      <c r="VSE23" s="179" t="s">
        <v>169</v>
      </c>
      <c r="VSF23" s="179" t="s">
        <v>169</v>
      </c>
      <c r="VSG23" s="179" t="s">
        <v>169</v>
      </c>
      <c r="VSH23" s="179" t="s">
        <v>169</v>
      </c>
      <c r="VSI23" s="179" t="s">
        <v>169</v>
      </c>
      <c r="VSJ23" s="179" t="s">
        <v>169</v>
      </c>
      <c r="VSK23" s="179" t="s">
        <v>169</v>
      </c>
      <c r="VSL23" s="179" t="s">
        <v>169</v>
      </c>
      <c r="VSM23" s="179" t="s">
        <v>169</v>
      </c>
      <c r="VSN23" s="179" t="s">
        <v>169</v>
      </c>
      <c r="VSO23" s="179" t="s">
        <v>169</v>
      </c>
      <c r="VSP23" s="179" t="s">
        <v>169</v>
      </c>
      <c r="VSQ23" s="179" t="s">
        <v>169</v>
      </c>
      <c r="VSR23" s="179" t="s">
        <v>169</v>
      </c>
      <c r="VSS23" s="179" t="s">
        <v>169</v>
      </c>
      <c r="VST23" s="179" t="s">
        <v>169</v>
      </c>
      <c r="VSU23" s="179" t="s">
        <v>169</v>
      </c>
      <c r="VSV23" s="179" t="s">
        <v>169</v>
      </c>
      <c r="VSW23" s="179" t="s">
        <v>169</v>
      </c>
      <c r="VSX23" s="179" t="s">
        <v>169</v>
      </c>
      <c r="VSY23" s="179" t="s">
        <v>169</v>
      </c>
      <c r="VSZ23" s="179" t="s">
        <v>169</v>
      </c>
      <c r="VTA23" s="179" t="s">
        <v>169</v>
      </c>
      <c r="VTB23" s="179" t="s">
        <v>169</v>
      </c>
      <c r="VTC23" s="179" t="s">
        <v>169</v>
      </c>
      <c r="VTD23" s="179" t="s">
        <v>169</v>
      </c>
      <c r="VTE23" s="179" t="s">
        <v>169</v>
      </c>
      <c r="VTF23" s="179" t="s">
        <v>169</v>
      </c>
      <c r="VTG23" s="179" t="s">
        <v>169</v>
      </c>
      <c r="VTH23" s="179" t="s">
        <v>169</v>
      </c>
      <c r="VTI23" s="179" t="s">
        <v>169</v>
      </c>
      <c r="VTJ23" s="179" t="s">
        <v>169</v>
      </c>
      <c r="VTK23" s="179" t="s">
        <v>169</v>
      </c>
      <c r="VTL23" s="179" t="s">
        <v>169</v>
      </c>
      <c r="VTM23" s="179" t="s">
        <v>169</v>
      </c>
      <c r="VTN23" s="179" t="s">
        <v>169</v>
      </c>
      <c r="VTO23" s="179" t="s">
        <v>169</v>
      </c>
      <c r="VTP23" s="179" t="s">
        <v>169</v>
      </c>
      <c r="VTQ23" s="179" t="s">
        <v>169</v>
      </c>
      <c r="VTR23" s="179" t="s">
        <v>169</v>
      </c>
      <c r="VTS23" s="179" t="s">
        <v>169</v>
      </c>
      <c r="VTT23" s="179" t="s">
        <v>169</v>
      </c>
      <c r="VTU23" s="179" t="s">
        <v>169</v>
      </c>
      <c r="VTV23" s="179" t="s">
        <v>169</v>
      </c>
      <c r="VTW23" s="179" t="s">
        <v>169</v>
      </c>
      <c r="VTX23" s="179" t="s">
        <v>169</v>
      </c>
      <c r="VTY23" s="179" t="s">
        <v>169</v>
      </c>
      <c r="VTZ23" s="179" t="s">
        <v>169</v>
      </c>
      <c r="VUA23" s="179" t="s">
        <v>169</v>
      </c>
      <c r="VUB23" s="179" t="s">
        <v>169</v>
      </c>
      <c r="VUC23" s="179" t="s">
        <v>169</v>
      </c>
      <c r="VUD23" s="179" t="s">
        <v>169</v>
      </c>
      <c r="VUE23" s="179" t="s">
        <v>169</v>
      </c>
      <c r="VUF23" s="179" t="s">
        <v>169</v>
      </c>
      <c r="VUG23" s="179" t="s">
        <v>169</v>
      </c>
      <c r="VUH23" s="179" t="s">
        <v>169</v>
      </c>
      <c r="VUI23" s="179" t="s">
        <v>169</v>
      </c>
      <c r="VUJ23" s="179" t="s">
        <v>169</v>
      </c>
      <c r="VUK23" s="179" t="s">
        <v>169</v>
      </c>
      <c r="VUL23" s="179" t="s">
        <v>169</v>
      </c>
      <c r="VUM23" s="179" t="s">
        <v>169</v>
      </c>
      <c r="VUN23" s="179" t="s">
        <v>169</v>
      </c>
      <c r="VUO23" s="179" t="s">
        <v>169</v>
      </c>
      <c r="VUP23" s="179" t="s">
        <v>169</v>
      </c>
      <c r="VUQ23" s="179" t="s">
        <v>169</v>
      </c>
      <c r="VUR23" s="179" t="s">
        <v>169</v>
      </c>
      <c r="VUS23" s="179" t="s">
        <v>169</v>
      </c>
      <c r="VUT23" s="179" t="s">
        <v>169</v>
      </c>
      <c r="VUU23" s="179" t="s">
        <v>169</v>
      </c>
      <c r="VUV23" s="179" t="s">
        <v>169</v>
      </c>
      <c r="VUW23" s="179" t="s">
        <v>169</v>
      </c>
      <c r="VUX23" s="179" t="s">
        <v>169</v>
      </c>
      <c r="VUY23" s="179" t="s">
        <v>169</v>
      </c>
      <c r="VUZ23" s="179" t="s">
        <v>169</v>
      </c>
      <c r="VVA23" s="179" t="s">
        <v>169</v>
      </c>
      <c r="VVB23" s="179" t="s">
        <v>169</v>
      </c>
      <c r="VVC23" s="179" t="s">
        <v>169</v>
      </c>
      <c r="VVD23" s="179" t="s">
        <v>169</v>
      </c>
      <c r="VVE23" s="179" t="s">
        <v>169</v>
      </c>
      <c r="VVF23" s="179" t="s">
        <v>169</v>
      </c>
      <c r="VVG23" s="179" t="s">
        <v>169</v>
      </c>
      <c r="VVH23" s="179" t="s">
        <v>169</v>
      </c>
      <c r="VVI23" s="179" t="s">
        <v>169</v>
      </c>
      <c r="VVJ23" s="179" t="s">
        <v>169</v>
      </c>
      <c r="VVK23" s="179" t="s">
        <v>169</v>
      </c>
      <c r="VVL23" s="179" t="s">
        <v>169</v>
      </c>
      <c r="VVM23" s="179" t="s">
        <v>169</v>
      </c>
      <c r="VVN23" s="179" t="s">
        <v>169</v>
      </c>
      <c r="VVO23" s="179" t="s">
        <v>169</v>
      </c>
      <c r="VVP23" s="179" t="s">
        <v>169</v>
      </c>
      <c r="VVQ23" s="179" t="s">
        <v>169</v>
      </c>
      <c r="VVR23" s="179" t="s">
        <v>169</v>
      </c>
      <c r="VVS23" s="179" t="s">
        <v>169</v>
      </c>
      <c r="VVT23" s="179" t="s">
        <v>169</v>
      </c>
      <c r="VVU23" s="179" t="s">
        <v>169</v>
      </c>
      <c r="VVV23" s="179" t="s">
        <v>169</v>
      </c>
      <c r="VVW23" s="179" t="s">
        <v>169</v>
      </c>
      <c r="VVX23" s="179" t="s">
        <v>169</v>
      </c>
      <c r="VVY23" s="179" t="s">
        <v>169</v>
      </c>
      <c r="VVZ23" s="179" t="s">
        <v>169</v>
      </c>
      <c r="VWA23" s="179" t="s">
        <v>169</v>
      </c>
      <c r="VWB23" s="179" t="s">
        <v>169</v>
      </c>
      <c r="VWC23" s="179" t="s">
        <v>169</v>
      </c>
      <c r="VWD23" s="179" t="s">
        <v>169</v>
      </c>
      <c r="VWE23" s="179" t="s">
        <v>169</v>
      </c>
      <c r="VWF23" s="179" t="s">
        <v>169</v>
      </c>
      <c r="VWG23" s="179" t="s">
        <v>169</v>
      </c>
      <c r="VWH23" s="179" t="s">
        <v>169</v>
      </c>
      <c r="VWI23" s="179" t="s">
        <v>169</v>
      </c>
      <c r="VWJ23" s="179" t="s">
        <v>169</v>
      </c>
      <c r="VWK23" s="179" t="s">
        <v>169</v>
      </c>
      <c r="VWL23" s="179" t="s">
        <v>169</v>
      </c>
      <c r="VWM23" s="179" t="s">
        <v>169</v>
      </c>
      <c r="VWN23" s="179" t="s">
        <v>169</v>
      </c>
      <c r="VWO23" s="179" t="s">
        <v>169</v>
      </c>
      <c r="VWP23" s="179" t="s">
        <v>169</v>
      </c>
      <c r="VWQ23" s="179" t="s">
        <v>169</v>
      </c>
      <c r="VWR23" s="179" t="s">
        <v>169</v>
      </c>
      <c r="VWS23" s="179" t="s">
        <v>169</v>
      </c>
      <c r="VWT23" s="179" t="s">
        <v>169</v>
      </c>
      <c r="VWU23" s="179" t="s">
        <v>169</v>
      </c>
      <c r="VWV23" s="179" t="s">
        <v>169</v>
      </c>
      <c r="VWW23" s="179" t="s">
        <v>169</v>
      </c>
      <c r="VWX23" s="179" t="s">
        <v>169</v>
      </c>
      <c r="VWY23" s="179" t="s">
        <v>169</v>
      </c>
      <c r="VWZ23" s="179" t="s">
        <v>169</v>
      </c>
      <c r="VXA23" s="179" t="s">
        <v>169</v>
      </c>
      <c r="VXB23" s="179" t="s">
        <v>169</v>
      </c>
      <c r="VXC23" s="179" t="s">
        <v>169</v>
      </c>
      <c r="VXD23" s="179" t="s">
        <v>169</v>
      </c>
      <c r="VXE23" s="179" t="s">
        <v>169</v>
      </c>
      <c r="VXF23" s="179" t="s">
        <v>169</v>
      </c>
      <c r="VXG23" s="179" t="s">
        <v>169</v>
      </c>
      <c r="VXH23" s="179" t="s">
        <v>169</v>
      </c>
      <c r="VXI23" s="179" t="s">
        <v>169</v>
      </c>
      <c r="VXJ23" s="179" t="s">
        <v>169</v>
      </c>
      <c r="VXK23" s="179" t="s">
        <v>169</v>
      </c>
      <c r="VXL23" s="179" t="s">
        <v>169</v>
      </c>
      <c r="VXM23" s="179" t="s">
        <v>169</v>
      </c>
      <c r="VXN23" s="179" t="s">
        <v>169</v>
      </c>
      <c r="VXO23" s="179" t="s">
        <v>169</v>
      </c>
      <c r="VXP23" s="179" t="s">
        <v>169</v>
      </c>
      <c r="VXQ23" s="179" t="s">
        <v>169</v>
      </c>
      <c r="VXR23" s="179" t="s">
        <v>169</v>
      </c>
      <c r="VXS23" s="179" t="s">
        <v>169</v>
      </c>
      <c r="VXT23" s="179" t="s">
        <v>169</v>
      </c>
      <c r="VXU23" s="179" t="s">
        <v>169</v>
      </c>
      <c r="VXV23" s="179" t="s">
        <v>169</v>
      </c>
      <c r="VXW23" s="179" t="s">
        <v>169</v>
      </c>
      <c r="VXX23" s="179" t="s">
        <v>169</v>
      </c>
      <c r="VXY23" s="179" t="s">
        <v>169</v>
      </c>
      <c r="VXZ23" s="179" t="s">
        <v>169</v>
      </c>
      <c r="VYA23" s="179" t="s">
        <v>169</v>
      </c>
      <c r="VYB23" s="179" t="s">
        <v>169</v>
      </c>
      <c r="VYC23" s="179" t="s">
        <v>169</v>
      </c>
      <c r="VYD23" s="179" t="s">
        <v>169</v>
      </c>
      <c r="VYE23" s="179" t="s">
        <v>169</v>
      </c>
      <c r="VYF23" s="179" t="s">
        <v>169</v>
      </c>
      <c r="VYG23" s="179" t="s">
        <v>169</v>
      </c>
      <c r="VYH23" s="179" t="s">
        <v>169</v>
      </c>
      <c r="VYI23" s="179" t="s">
        <v>169</v>
      </c>
      <c r="VYJ23" s="179" t="s">
        <v>169</v>
      </c>
      <c r="VYK23" s="179" t="s">
        <v>169</v>
      </c>
      <c r="VYL23" s="179" t="s">
        <v>169</v>
      </c>
      <c r="VYM23" s="179" t="s">
        <v>169</v>
      </c>
      <c r="VYN23" s="179" t="s">
        <v>169</v>
      </c>
      <c r="VYO23" s="179" t="s">
        <v>169</v>
      </c>
      <c r="VYP23" s="179" t="s">
        <v>169</v>
      </c>
      <c r="VYQ23" s="179" t="s">
        <v>169</v>
      </c>
      <c r="VYR23" s="179" t="s">
        <v>169</v>
      </c>
      <c r="VYS23" s="179" t="s">
        <v>169</v>
      </c>
      <c r="VYT23" s="179" t="s">
        <v>169</v>
      </c>
      <c r="VYU23" s="179" t="s">
        <v>169</v>
      </c>
      <c r="VYV23" s="179" t="s">
        <v>169</v>
      </c>
      <c r="VYW23" s="179" t="s">
        <v>169</v>
      </c>
      <c r="VYX23" s="179" t="s">
        <v>169</v>
      </c>
      <c r="VYY23" s="179" t="s">
        <v>169</v>
      </c>
      <c r="VYZ23" s="179" t="s">
        <v>169</v>
      </c>
      <c r="VZA23" s="179" t="s">
        <v>169</v>
      </c>
      <c r="VZB23" s="179" t="s">
        <v>169</v>
      </c>
      <c r="VZC23" s="179" t="s">
        <v>169</v>
      </c>
      <c r="VZD23" s="179" t="s">
        <v>169</v>
      </c>
      <c r="VZE23" s="179" t="s">
        <v>169</v>
      </c>
      <c r="VZF23" s="179" t="s">
        <v>169</v>
      </c>
      <c r="VZG23" s="179" t="s">
        <v>169</v>
      </c>
      <c r="VZH23" s="179" t="s">
        <v>169</v>
      </c>
      <c r="VZI23" s="179" t="s">
        <v>169</v>
      </c>
      <c r="VZJ23" s="179" t="s">
        <v>169</v>
      </c>
      <c r="VZK23" s="179" t="s">
        <v>169</v>
      </c>
      <c r="VZL23" s="179" t="s">
        <v>169</v>
      </c>
      <c r="VZM23" s="179" t="s">
        <v>169</v>
      </c>
      <c r="VZN23" s="179" t="s">
        <v>169</v>
      </c>
      <c r="VZO23" s="179" t="s">
        <v>169</v>
      </c>
      <c r="VZP23" s="179" t="s">
        <v>169</v>
      </c>
      <c r="VZQ23" s="179" t="s">
        <v>169</v>
      </c>
      <c r="VZR23" s="179" t="s">
        <v>169</v>
      </c>
      <c r="VZS23" s="179" t="s">
        <v>169</v>
      </c>
      <c r="VZT23" s="179" t="s">
        <v>169</v>
      </c>
      <c r="VZU23" s="179" t="s">
        <v>169</v>
      </c>
      <c r="VZV23" s="179" t="s">
        <v>169</v>
      </c>
      <c r="VZW23" s="179" t="s">
        <v>169</v>
      </c>
      <c r="VZX23" s="179" t="s">
        <v>169</v>
      </c>
      <c r="VZY23" s="179" t="s">
        <v>169</v>
      </c>
      <c r="VZZ23" s="179" t="s">
        <v>169</v>
      </c>
      <c r="WAA23" s="179" t="s">
        <v>169</v>
      </c>
      <c r="WAB23" s="179" t="s">
        <v>169</v>
      </c>
      <c r="WAC23" s="179" t="s">
        <v>169</v>
      </c>
      <c r="WAD23" s="179" t="s">
        <v>169</v>
      </c>
      <c r="WAE23" s="179" t="s">
        <v>169</v>
      </c>
      <c r="WAF23" s="179" t="s">
        <v>169</v>
      </c>
      <c r="WAG23" s="179" t="s">
        <v>169</v>
      </c>
      <c r="WAH23" s="179" t="s">
        <v>169</v>
      </c>
      <c r="WAI23" s="179" t="s">
        <v>169</v>
      </c>
      <c r="WAJ23" s="179" t="s">
        <v>169</v>
      </c>
      <c r="WAK23" s="179" t="s">
        <v>169</v>
      </c>
      <c r="WAL23" s="179" t="s">
        <v>169</v>
      </c>
      <c r="WAM23" s="179" t="s">
        <v>169</v>
      </c>
      <c r="WAN23" s="179" t="s">
        <v>169</v>
      </c>
      <c r="WAO23" s="179" t="s">
        <v>169</v>
      </c>
      <c r="WAP23" s="179" t="s">
        <v>169</v>
      </c>
      <c r="WAQ23" s="179" t="s">
        <v>169</v>
      </c>
      <c r="WAR23" s="179" t="s">
        <v>169</v>
      </c>
      <c r="WAS23" s="179" t="s">
        <v>169</v>
      </c>
      <c r="WAT23" s="179" t="s">
        <v>169</v>
      </c>
      <c r="WAU23" s="179" t="s">
        <v>169</v>
      </c>
      <c r="WAV23" s="179" t="s">
        <v>169</v>
      </c>
      <c r="WAW23" s="179" t="s">
        <v>169</v>
      </c>
      <c r="WAX23" s="179" t="s">
        <v>169</v>
      </c>
      <c r="WAY23" s="179" t="s">
        <v>169</v>
      </c>
      <c r="WAZ23" s="179" t="s">
        <v>169</v>
      </c>
      <c r="WBA23" s="179" t="s">
        <v>169</v>
      </c>
      <c r="WBB23" s="179" t="s">
        <v>169</v>
      </c>
      <c r="WBC23" s="179" t="s">
        <v>169</v>
      </c>
      <c r="WBD23" s="179" t="s">
        <v>169</v>
      </c>
      <c r="WBE23" s="179" t="s">
        <v>169</v>
      </c>
      <c r="WBF23" s="179" t="s">
        <v>169</v>
      </c>
      <c r="WBG23" s="179" t="s">
        <v>169</v>
      </c>
      <c r="WBH23" s="179" t="s">
        <v>169</v>
      </c>
      <c r="WBI23" s="179" t="s">
        <v>169</v>
      </c>
      <c r="WBJ23" s="179" t="s">
        <v>169</v>
      </c>
      <c r="WBK23" s="179" t="s">
        <v>169</v>
      </c>
      <c r="WBL23" s="179" t="s">
        <v>169</v>
      </c>
      <c r="WBM23" s="179" t="s">
        <v>169</v>
      </c>
      <c r="WBN23" s="179" t="s">
        <v>169</v>
      </c>
      <c r="WBO23" s="179" t="s">
        <v>169</v>
      </c>
      <c r="WBP23" s="179" t="s">
        <v>169</v>
      </c>
      <c r="WBQ23" s="179" t="s">
        <v>169</v>
      </c>
      <c r="WBR23" s="179" t="s">
        <v>169</v>
      </c>
      <c r="WBS23" s="179" t="s">
        <v>169</v>
      </c>
      <c r="WBT23" s="179" t="s">
        <v>169</v>
      </c>
      <c r="WBU23" s="179" t="s">
        <v>169</v>
      </c>
      <c r="WBV23" s="179" t="s">
        <v>169</v>
      </c>
      <c r="WBW23" s="179" t="s">
        <v>169</v>
      </c>
      <c r="WBX23" s="179" t="s">
        <v>169</v>
      </c>
      <c r="WBY23" s="179" t="s">
        <v>169</v>
      </c>
      <c r="WBZ23" s="179" t="s">
        <v>169</v>
      </c>
      <c r="WCA23" s="179" t="s">
        <v>169</v>
      </c>
      <c r="WCB23" s="179" t="s">
        <v>169</v>
      </c>
      <c r="WCC23" s="179" t="s">
        <v>169</v>
      </c>
      <c r="WCD23" s="179" t="s">
        <v>169</v>
      </c>
      <c r="WCE23" s="179" t="s">
        <v>169</v>
      </c>
      <c r="WCF23" s="179" t="s">
        <v>169</v>
      </c>
      <c r="WCG23" s="179" t="s">
        <v>169</v>
      </c>
      <c r="WCH23" s="179" t="s">
        <v>169</v>
      </c>
      <c r="WCI23" s="179" t="s">
        <v>169</v>
      </c>
      <c r="WCJ23" s="179" t="s">
        <v>169</v>
      </c>
      <c r="WCK23" s="179" t="s">
        <v>169</v>
      </c>
      <c r="WCL23" s="179" t="s">
        <v>169</v>
      </c>
      <c r="WCM23" s="179" t="s">
        <v>169</v>
      </c>
      <c r="WCN23" s="179" t="s">
        <v>169</v>
      </c>
      <c r="WCO23" s="179" t="s">
        <v>169</v>
      </c>
      <c r="WCP23" s="179" t="s">
        <v>169</v>
      </c>
      <c r="WCQ23" s="179" t="s">
        <v>169</v>
      </c>
      <c r="WCR23" s="179" t="s">
        <v>169</v>
      </c>
      <c r="WCS23" s="179" t="s">
        <v>169</v>
      </c>
      <c r="WCT23" s="179" t="s">
        <v>169</v>
      </c>
      <c r="WCU23" s="179" t="s">
        <v>169</v>
      </c>
      <c r="WCV23" s="179" t="s">
        <v>169</v>
      </c>
      <c r="WCW23" s="179" t="s">
        <v>169</v>
      </c>
      <c r="WCX23" s="179" t="s">
        <v>169</v>
      </c>
      <c r="WCY23" s="179" t="s">
        <v>169</v>
      </c>
      <c r="WCZ23" s="179" t="s">
        <v>169</v>
      </c>
      <c r="WDA23" s="179" t="s">
        <v>169</v>
      </c>
      <c r="WDB23" s="179" t="s">
        <v>169</v>
      </c>
      <c r="WDC23" s="179" t="s">
        <v>169</v>
      </c>
      <c r="WDD23" s="179" t="s">
        <v>169</v>
      </c>
      <c r="WDE23" s="179" t="s">
        <v>169</v>
      </c>
      <c r="WDF23" s="179" t="s">
        <v>169</v>
      </c>
      <c r="WDG23" s="179" t="s">
        <v>169</v>
      </c>
      <c r="WDH23" s="179" t="s">
        <v>169</v>
      </c>
      <c r="WDI23" s="179" t="s">
        <v>169</v>
      </c>
      <c r="WDJ23" s="179" t="s">
        <v>169</v>
      </c>
      <c r="WDK23" s="179" t="s">
        <v>169</v>
      </c>
      <c r="WDL23" s="179" t="s">
        <v>169</v>
      </c>
      <c r="WDM23" s="179" t="s">
        <v>169</v>
      </c>
      <c r="WDN23" s="179" t="s">
        <v>169</v>
      </c>
      <c r="WDO23" s="179" t="s">
        <v>169</v>
      </c>
      <c r="WDP23" s="179" t="s">
        <v>169</v>
      </c>
      <c r="WDQ23" s="179" t="s">
        <v>169</v>
      </c>
      <c r="WDR23" s="179" t="s">
        <v>169</v>
      </c>
      <c r="WDS23" s="179" t="s">
        <v>169</v>
      </c>
      <c r="WDT23" s="179" t="s">
        <v>169</v>
      </c>
      <c r="WDU23" s="179" t="s">
        <v>169</v>
      </c>
      <c r="WDV23" s="179" t="s">
        <v>169</v>
      </c>
      <c r="WDW23" s="179" t="s">
        <v>169</v>
      </c>
      <c r="WDX23" s="179" t="s">
        <v>169</v>
      </c>
      <c r="WDY23" s="179" t="s">
        <v>169</v>
      </c>
      <c r="WDZ23" s="179" t="s">
        <v>169</v>
      </c>
      <c r="WEA23" s="179" t="s">
        <v>169</v>
      </c>
      <c r="WEB23" s="179" t="s">
        <v>169</v>
      </c>
      <c r="WEC23" s="179" t="s">
        <v>169</v>
      </c>
      <c r="WED23" s="179" t="s">
        <v>169</v>
      </c>
      <c r="WEE23" s="179" t="s">
        <v>169</v>
      </c>
      <c r="WEF23" s="179" t="s">
        <v>169</v>
      </c>
      <c r="WEG23" s="179" t="s">
        <v>169</v>
      </c>
      <c r="WEH23" s="179" t="s">
        <v>169</v>
      </c>
      <c r="WEI23" s="179" t="s">
        <v>169</v>
      </c>
      <c r="WEJ23" s="179" t="s">
        <v>169</v>
      </c>
      <c r="WEK23" s="179" t="s">
        <v>169</v>
      </c>
      <c r="WEL23" s="179" t="s">
        <v>169</v>
      </c>
      <c r="WEM23" s="179" t="s">
        <v>169</v>
      </c>
      <c r="WEN23" s="179" t="s">
        <v>169</v>
      </c>
      <c r="WEO23" s="179" t="s">
        <v>169</v>
      </c>
      <c r="WEP23" s="179" t="s">
        <v>169</v>
      </c>
      <c r="WEQ23" s="179" t="s">
        <v>169</v>
      </c>
      <c r="WER23" s="179" t="s">
        <v>169</v>
      </c>
      <c r="WES23" s="179" t="s">
        <v>169</v>
      </c>
      <c r="WET23" s="179" t="s">
        <v>169</v>
      </c>
      <c r="WEU23" s="179" t="s">
        <v>169</v>
      </c>
      <c r="WEV23" s="179" t="s">
        <v>169</v>
      </c>
      <c r="WEW23" s="179" t="s">
        <v>169</v>
      </c>
      <c r="WEX23" s="179" t="s">
        <v>169</v>
      </c>
      <c r="WEY23" s="179" t="s">
        <v>169</v>
      </c>
      <c r="WEZ23" s="179" t="s">
        <v>169</v>
      </c>
      <c r="WFA23" s="179" t="s">
        <v>169</v>
      </c>
      <c r="WFB23" s="179" t="s">
        <v>169</v>
      </c>
      <c r="WFC23" s="179" t="s">
        <v>169</v>
      </c>
      <c r="WFD23" s="179" t="s">
        <v>169</v>
      </c>
      <c r="WFE23" s="179" t="s">
        <v>169</v>
      </c>
      <c r="WFF23" s="179" t="s">
        <v>169</v>
      </c>
      <c r="WFG23" s="179" t="s">
        <v>169</v>
      </c>
      <c r="WFH23" s="179" t="s">
        <v>169</v>
      </c>
      <c r="WFI23" s="179" t="s">
        <v>169</v>
      </c>
      <c r="WFJ23" s="179" t="s">
        <v>169</v>
      </c>
      <c r="WFK23" s="179" t="s">
        <v>169</v>
      </c>
      <c r="WFL23" s="179" t="s">
        <v>169</v>
      </c>
      <c r="WFM23" s="179" t="s">
        <v>169</v>
      </c>
      <c r="WFN23" s="179" t="s">
        <v>169</v>
      </c>
      <c r="WFO23" s="179" t="s">
        <v>169</v>
      </c>
      <c r="WFP23" s="179" t="s">
        <v>169</v>
      </c>
      <c r="WFQ23" s="179" t="s">
        <v>169</v>
      </c>
      <c r="WFR23" s="179" t="s">
        <v>169</v>
      </c>
      <c r="WFS23" s="179" t="s">
        <v>169</v>
      </c>
      <c r="WFT23" s="179" t="s">
        <v>169</v>
      </c>
      <c r="WFU23" s="179" t="s">
        <v>169</v>
      </c>
      <c r="WFV23" s="179" t="s">
        <v>169</v>
      </c>
      <c r="WFW23" s="179" t="s">
        <v>169</v>
      </c>
      <c r="WFX23" s="179" t="s">
        <v>169</v>
      </c>
      <c r="WFY23" s="179" t="s">
        <v>169</v>
      </c>
      <c r="WFZ23" s="179" t="s">
        <v>169</v>
      </c>
      <c r="WGA23" s="179" t="s">
        <v>169</v>
      </c>
      <c r="WGB23" s="179" t="s">
        <v>169</v>
      </c>
      <c r="WGC23" s="179" t="s">
        <v>169</v>
      </c>
      <c r="WGD23" s="179" t="s">
        <v>169</v>
      </c>
      <c r="WGE23" s="179" t="s">
        <v>169</v>
      </c>
      <c r="WGF23" s="179" t="s">
        <v>169</v>
      </c>
      <c r="WGG23" s="179" t="s">
        <v>169</v>
      </c>
      <c r="WGH23" s="179" t="s">
        <v>169</v>
      </c>
      <c r="WGI23" s="179" t="s">
        <v>169</v>
      </c>
      <c r="WGJ23" s="179" t="s">
        <v>169</v>
      </c>
      <c r="WGK23" s="179" t="s">
        <v>169</v>
      </c>
      <c r="WGL23" s="179" t="s">
        <v>169</v>
      </c>
      <c r="WGM23" s="179" t="s">
        <v>169</v>
      </c>
      <c r="WGN23" s="179" t="s">
        <v>169</v>
      </c>
      <c r="WGO23" s="179" t="s">
        <v>169</v>
      </c>
      <c r="WGP23" s="179" t="s">
        <v>169</v>
      </c>
      <c r="WGQ23" s="179" t="s">
        <v>169</v>
      </c>
      <c r="WGR23" s="179" t="s">
        <v>169</v>
      </c>
      <c r="WGS23" s="179" t="s">
        <v>169</v>
      </c>
      <c r="WGT23" s="179" t="s">
        <v>169</v>
      </c>
      <c r="WGU23" s="179" t="s">
        <v>169</v>
      </c>
      <c r="WGV23" s="179" t="s">
        <v>169</v>
      </c>
      <c r="WGW23" s="179" t="s">
        <v>169</v>
      </c>
      <c r="WGX23" s="179" t="s">
        <v>169</v>
      </c>
      <c r="WGY23" s="179" t="s">
        <v>169</v>
      </c>
      <c r="WGZ23" s="179" t="s">
        <v>169</v>
      </c>
      <c r="WHA23" s="179" t="s">
        <v>169</v>
      </c>
      <c r="WHB23" s="179" t="s">
        <v>169</v>
      </c>
      <c r="WHC23" s="179" t="s">
        <v>169</v>
      </c>
      <c r="WHD23" s="179" t="s">
        <v>169</v>
      </c>
      <c r="WHE23" s="179" t="s">
        <v>169</v>
      </c>
      <c r="WHF23" s="179" t="s">
        <v>169</v>
      </c>
      <c r="WHG23" s="179" t="s">
        <v>169</v>
      </c>
      <c r="WHH23" s="179" t="s">
        <v>169</v>
      </c>
      <c r="WHI23" s="179" t="s">
        <v>169</v>
      </c>
      <c r="WHJ23" s="179" t="s">
        <v>169</v>
      </c>
      <c r="WHK23" s="179" t="s">
        <v>169</v>
      </c>
      <c r="WHL23" s="179" t="s">
        <v>169</v>
      </c>
      <c r="WHM23" s="179" t="s">
        <v>169</v>
      </c>
      <c r="WHN23" s="179" t="s">
        <v>169</v>
      </c>
      <c r="WHO23" s="179" t="s">
        <v>169</v>
      </c>
      <c r="WHP23" s="179" t="s">
        <v>169</v>
      </c>
      <c r="WHQ23" s="179" t="s">
        <v>169</v>
      </c>
      <c r="WHR23" s="179" t="s">
        <v>169</v>
      </c>
      <c r="WHS23" s="179" t="s">
        <v>169</v>
      </c>
      <c r="WHT23" s="179" t="s">
        <v>169</v>
      </c>
      <c r="WHU23" s="179" t="s">
        <v>169</v>
      </c>
      <c r="WHV23" s="179" t="s">
        <v>169</v>
      </c>
      <c r="WHW23" s="179" t="s">
        <v>169</v>
      </c>
      <c r="WHX23" s="179" t="s">
        <v>169</v>
      </c>
      <c r="WHY23" s="179" t="s">
        <v>169</v>
      </c>
      <c r="WHZ23" s="179" t="s">
        <v>169</v>
      </c>
      <c r="WIA23" s="179" t="s">
        <v>169</v>
      </c>
      <c r="WIB23" s="179" t="s">
        <v>169</v>
      </c>
      <c r="WIC23" s="179" t="s">
        <v>169</v>
      </c>
      <c r="WID23" s="179" t="s">
        <v>169</v>
      </c>
      <c r="WIE23" s="179" t="s">
        <v>169</v>
      </c>
      <c r="WIF23" s="179" t="s">
        <v>169</v>
      </c>
      <c r="WIG23" s="179" t="s">
        <v>169</v>
      </c>
      <c r="WIH23" s="179" t="s">
        <v>169</v>
      </c>
      <c r="WII23" s="179" t="s">
        <v>169</v>
      </c>
      <c r="WIJ23" s="179" t="s">
        <v>169</v>
      </c>
      <c r="WIK23" s="179" t="s">
        <v>169</v>
      </c>
      <c r="WIL23" s="179" t="s">
        <v>169</v>
      </c>
      <c r="WIM23" s="179" t="s">
        <v>169</v>
      </c>
      <c r="WIN23" s="179" t="s">
        <v>169</v>
      </c>
      <c r="WIO23" s="179" t="s">
        <v>169</v>
      </c>
      <c r="WIP23" s="179" t="s">
        <v>169</v>
      </c>
      <c r="WIQ23" s="179" t="s">
        <v>169</v>
      </c>
      <c r="WIR23" s="179" t="s">
        <v>169</v>
      </c>
      <c r="WIS23" s="179" t="s">
        <v>169</v>
      </c>
      <c r="WIT23" s="179" t="s">
        <v>169</v>
      </c>
      <c r="WIU23" s="179" t="s">
        <v>169</v>
      </c>
      <c r="WIV23" s="179" t="s">
        <v>169</v>
      </c>
      <c r="WIW23" s="179" t="s">
        <v>169</v>
      </c>
      <c r="WIX23" s="179" t="s">
        <v>169</v>
      </c>
      <c r="WIY23" s="179" t="s">
        <v>169</v>
      </c>
      <c r="WIZ23" s="179" t="s">
        <v>169</v>
      </c>
      <c r="WJA23" s="179" t="s">
        <v>169</v>
      </c>
      <c r="WJB23" s="179" t="s">
        <v>169</v>
      </c>
      <c r="WJC23" s="179" t="s">
        <v>169</v>
      </c>
      <c r="WJD23" s="179" t="s">
        <v>169</v>
      </c>
      <c r="WJE23" s="179" t="s">
        <v>169</v>
      </c>
      <c r="WJF23" s="179" t="s">
        <v>169</v>
      </c>
      <c r="WJG23" s="179" t="s">
        <v>169</v>
      </c>
      <c r="WJH23" s="179" t="s">
        <v>169</v>
      </c>
      <c r="WJI23" s="179" t="s">
        <v>169</v>
      </c>
      <c r="WJJ23" s="179" t="s">
        <v>169</v>
      </c>
      <c r="WJK23" s="179" t="s">
        <v>169</v>
      </c>
      <c r="WJL23" s="179" t="s">
        <v>169</v>
      </c>
      <c r="WJM23" s="179" t="s">
        <v>169</v>
      </c>
      <c r="WJN23" s="179" t="s">
        <v>169</v>
      </c>
      <c r="WJO23" s="179" t="s">
        <v>169</v>
      </c>
      <c r="WJP23" s="179" t="s">
        <v>169</v>
      </c>
      <c r="WJQ23" s="179" t="s">
        <v>169</v>
      </c>
      <c r="WJR23" s="179" t="s">
        <v>169</v>
      </c>
      <c r="WJS23" s="179" t="s">
        <v>169</v>
      </c>
      <c r="WJT23" s="179" t="s">
        <v>169</v>
      </c>
      <c r="WJU23" s="179" t="s">
        <v>169</v>
      </c>
      <c r="WJV23" s="179" t="s">
        <v>169</v>
      </c>
      <c r="WJW23" s="179" t="s">
        <v>169</v>
      </c>
      <c r="WJX23" s="179" t="s">
        <v>169</v>
      </c>
      <c r="WJY23" s="179" t="s">
        <v>169</v>
      </c>
      <c r="WJZ23" s="179" t="s">
        <v>169</v>
      </c>
      <c r="WKA23" s="179" t="s">
        <v>169</v>
      </c>
      <c r="WKB23" s="179" t="s">
        <v>169</v>
      </c>
      <c r="WKC23" s="179" t="s">
        <v>169</v>
      </c>
      <c r="WKD23" s="179" t="s">
        <v>169</v>
      </c>
      <c r="WKE23" s="179" t="s">
        <v>169</v>
      </c>
      <c r="WKF23" s="179" t="s">
        <v>169</v>
      </c>
      <c r="WKG23" s="179" t="s">
        <v>169</v>
      </c>
      <c r="WKH23" s="179" t="s">
        <v>169</v>
      </c>
      <c r="WKI23" s="179" t="s">
        <v>169</v>
      </c>
      <c r="WKJ23" s="179" t="s">
        <v>169</v>
      </c>
      <c r="WKK23" s="179" t="s">
        <v>169</v>
      </c>
      <c r="WKL23" s="179" t="s">
        <v>169</v>
      </c>
      <c r="WKM23" s="179" t="s">
        <v>169</v>
      </c>
      <c r="WKN23" s="179" t="s">
        <v>169</v>
      </c>
      <c r="WKO23" s="179" t="s">
        <v>169</v>
      </c>
      <c r="WKP23" s="179" t="s">
        <v>169</v>
      </c>
      <c r="WKQ23" s="179" t="s">
        <v>169</v>
      </c>
      <c r="WKR23" s="179" t="s">
        <v>169</v>
      </c>
      <c r="WKS23" s="179" t="s">
        <v>169</v>
      </c>
      <c r="WKT23" s="179" t="s">
        <v>169</v>
      </c>
      <c r="WKU23" s="179" t="s">
        <v>169</v>
      </c>
      <c r="WKV23" s="179" t="s">
        <v>169</v>
      </c>
      <c r="WKW23" s="179" t="s">
        <v>169</v>
      </c>
      <c r="WKX23" s="179" t="s">
        <v>169</v>
      </c>
      <c r="WKY23" s="179" t="s">
        <v>169</v>
      </c>
      <c r="WKZ23" s="179" t="s">
        <v>169</v>
      </c>
      <c r="WLA23" s="179" t="s">
        <v>169</v>
      </c>
      <c r="WLB23" s="179" t="s">
        <v>169</v>
      </c>
      <c r="WLC23" s="179" t="s">
        <v>169</v>
      </c>
      <c r="WLD23" s="179" t="s">
        <v>169</v>
      </c>
      <c r="WLE23" s="179" t="s">
        <v>169</v>
      </c>
      <c r="WLF23" s="179" t="s">
        <v>169</v>
      </c>
      <c r="WLG23" s="179" t="s">
        <v>169</v>
      </c>
      <c r="WLH23" s="179" t="s">
        <v>169</v>
      </c>
      <c r="WLI23" s="179" t="s">
        <v>169</v>
      </c>
      <c r="WLJ23" s="179" t="s">
        <v>169</v>
      </c>
      <c r="WLK23" s="179" t="s">
        <v>169</v>
      </c>
      <c r="WLL23" s="179" t="s">
        <v>169</v>
      </c>
      <c r="WLM23" s="179" t="s">
        <v>169</v>
      </c>
      <c r="WLN23" s="179" t="s">
        <v>169</v>
      </c>
      <c r="WLO23" s="179" t="s">
        <v>169</v>
      </c>
      <c r="WLP23" s="179" t="s">
        <v>169</v>
      </c>
      <c r="WLQ23" s="179" t="s">
        <v>169</v>
      </c>
      <c r="WLR23" s="179" t="s">
        <v>169</v>
      </c>
      <c r="WLS23" s="179" t="s">
        <v>169</v>
      </c>
      <c r="WLT23" s="179" t="s">
        <v>169</v>
      </c>
      <c r="WLU23" s="179" t="s">
        <v>169</v>
      </c>
      <c r="WLV23" s="179" t="s">
        <v>169</v>
      </c>
      <c r="WLW23" s="179" t="s">
        <v>169</v>
      </c>
      <c r="WLX23" s="179" t="s">
        <v>169</v>
      </c>
      <c r="WLY23" s="179" t="s">
        <v>169</v>
      </c>
      <c r="WLZ23" s="179" t="s">
        <v>169</v>
      </c>
      <c r="WMA23" s="179" t="s">
        <v>169</v>
      </c>
      <c r="WMB23" s="179" t="s">
        <v>169</v>
      </c>
      <c r="WMC23" s="179" t="s">
        <v>169</v>
      </c>
      <c r="WMD23" s="179" t="s">
        <v>169</v>
      </c>
      <c r="WME23" s="179" t="s">
        <v>169</v>
      </c>
      <c r="WMF23" s="179" t="s">
        <v>169</v>
      </c>
      <c r="WMG23" s="179" t="s">
        <v>169</v>
      </c>
      <c r="WMH23" s="179" t="s">
        <v>169</v>
      </c>
      <c r="WMI23" s="179" t="s">
        <v>169</v>
      </c>
      <c r="WMJ23" s="179" t="s">
        <v>169</v>
      </c>
      <c r="WMK23" s="179" t="s">
        <v>169</v>
      </c>
      <c r="WML23" s="179" t="s">
        <v>169</v>
      </c>
      <c r="WMM23" s="179" t="s">
        <v>169</v>
      </c>
      <c r="WMN23" s="179" t="s">
        <v>169</v>
      </c>
      <c r="WMO23" s="179" t="s">
        <v>169</v>
      </c>
      <c r="WMP23" s="179" t="s">
        <v>169</v>
      </c>
      <c r="WMQ23" s="179" t="s">
        <v>169</v>
      </c>
      <c r="WMR23" s="179" t="s">
        <v>169</v>
      </c>
      <c r="WMS23" s="179" t="s">
        <v>169</v>
      </c>
      <c r="WMT23" s="179" t="s">
        <v>169</v>
      </c>
      <c r="WMU23" s="179" t="s">
        <v>169</v>
      </c>
      <c r="WMV23" s="179" t="s">
        <v>169</v>
      </c>
      <c r="WMW23" s="179" t="s">
        <v>169</v>
      </c>
      <c r="WMX23" s="179" t="s">
        <v>169</v>
      </c>
      <c r="WMY23" s="179" t="s">
        <v>169</v>
      </c>
      <c r="WMZ23" s="179" t="s">
        <v>169</v>
      </c>
      <c r="WNA23" s="179" t="s">
        <v>169</v>
      </c>
      <c r="WNB23" s="179" t="s">
        <v>169</v>
      </c>
      <c r="WNC23" s="179" t="s">
        <v>169</v>
      </c>
      <c r="WND23" s="179" t="s">
        <v>169</v>
      </c>
      <c r="WNE23" s="179" t="s">
        <v>169</v>
      </c>
      <c r="WNF23" s="179" t="s">
        <v>169</v>
      </c>
      <c r="WNG23" s="179" t="s">
        <v>169</v>
      </c>
      <c r="WNH23" s="179" t="s">
        <v>169</v>
      </c>
      <c r="WNI23" s="179" t="s">
        <v>169</v>
      </c>
      <c r="WNJ23" s="179" t="s">
        <v>169</v>
      </c>
      <c r="WNK23" s="179" t="s">
        <v>169</v>
      </c>
      <c r="WNL23" s="179" t="s">
        <v>169</v>
      </c>
      <c r="WNM23" s="179" t="s">
        <v>169</v>
      </c>
      <c r="WNN23" s="179" t="s">
        <v>169</v>
      </c>
      <c r="WNO23" s="179" t="s">
        <v>169</v>
      </c>
      <c r="WNP23" s="179" t="s">
        <v>169</v>
      </c>
      <c r="WNQ23" s="179" t="s">
        <v>169</v>
      </c>
      <c r="WNR23" s="179" t="s">
        <v>169</v>
      </c>
      <c r="WNS23" s="179" t="s">
        <v>169</v>
      </c>
      <c r="WNT23" s="179" t="s">
        <v>169</v>
      </c>
      <c r="WNU23" s="179" t="s">
        <v>169</v>
      </c>
      <c r="WNV23" s="179" t="s">
        <v>169</v>
      </c>
      <c r="WNW23" s="179" t="s">
        <v>169</v>
      </c>
      <c r="WNX23" s="179" t="s">
        <v>169</v>
      </c>
      <c r="WNY23" s="179" t="s">
        <v>169</v>
      </c>
      <c r="WNZ23" s="179" t="s">
        <v>169</v>
      </c>
      <c r="WOA23" s="179" t="s">
        <v>169</v>
      </c>
      <c r="WOB23" s="179" t="s">
        <v>169</v>
      </c>
      <c r="WOC23" s="179" t="s">
        <v>169</v>
      </c>
      <c r="WOD23" s="179" t="s">
        <v>169</v>
      </c>
      <c r="WOE23" s="179" t="s">
        <v>169</v>
      </c>
      <c r="WOF23" s="179" t="s">
        <v>169</v>
      </c>
      <c r="WOG23" s="179" t="s">
        <v>169</v>
      </c>
      <c r="WOH23" s="179" t="s">
        <v>169</v>
      </c>
      <c r="WOI23" s="179" t="s">
        <v>169</v>
      </c>
      <c r="WOJ23" s="179" t="s">
        <v>169</v>
      </c>
      <c r="WOK23" s="179" t="s">
        <v>169</v>
      </c>
      <c r="WOL23" s="179" t="s">
        <v>169</v>
      </c>
      <c r="WOM23" s="179" t="s">
        <v>169</v>
      </c>
      <c r="WON23" s="179" t="s">
        <v>169</v>
      </c>
      <c r="WOO23" s="179" t="s">
        <v>169</v>
      </c>
      <c r="WOP23" s="179" t="s">
        <v>169</v>
      </c>
      <c r="WOQ23" s="179" t="s">
        <v>169</v>
      </c>
      <c r="WOR23" s="179" t="s">
        <v>169</v>
      </c>
      <c r="WOS23" s="179" t="s">
        <v>169</v>
      </c>
      <c r="WOT23" s="179" t="s">
        <v>169</v>
      </c>
      <c r="WOU23" s="179" t="s">
        <v>169</v>
      </c>
      <c r="WOV23" s="179" t="s">
        <v>169</v>
      </c>
      <c r="WOW23" s="179" t="s">
        <v>169</v>
      </c>
      <c r="WOX23" s="179" t="s">
        <v>169</v>
      </c>
      <c r="WOY23" s="179" t="s">
        <v>169</v>
      </c>
      <c r="WOZ23" s="179" t="s">
        <v>169</v>
      </c>
      <c r="WPA23" s="179" t="s">
        <v>169</v>
      </c>
      <c r="WPB23" s="179" t="s">
        <v>169</v>
      </c>
      <c r="WPC23" s="179" t="s">
        <v>169</v>
      </c>
      <c r="WPD23" s="179" t="s">
        <v>169</v>
      </c>
      <c r="WPE23" s="179" t="s">
        <v>169</v>
      </c>
      <c r="WPF23" s="179" t="s">
        <v>169</v>
      </c>
      <c r="WPG23" s="179" t="s">
        <v>169</v>
      </c>
      <c r="WPH23" s="179" t="s">
        <v>169</v>
      </c>
      <c r="WPI23" s="179" t="s">
        <v>169</v>
      </c>
      <c r="WPJ23" s="179" t="s">
        <v>169</v>
      </c>
      <c r="WPK23" s="179" t="s">
        <v>169</v>
      </c>
      <c r="WPL23" s="179" t="s">
        <v>169</v>
      </c>
      <c r="WPM23" s="179" t="s">
        <v>169</v>
      </c>
      <c r="WPN23" s="179" t="s">
        <v>169</v>
      </c>
      <c r="WPO23" s="179" t="s">
        <v>169</v>
      </c>
      <c r="WPP23" s="179" t="s">
        <v>169</v>
      </c>
      <c r="WPQ23" s="179" t="s">
        <v>169</v>
      </c>
      <c r="WPR23" s="179" t="s">
        <v>169</v>
      </c>
      <c r="WPS23" s="179" t="s">
        <v>169</v>
      </c>
      <c r="WPT23" s="179" t="s">
        <v>169</v>
      </c>
      <c r="WPU23" s="179" t="s">
        <v>169</v>
      </c>
      <c r="WPV23" s="179" t="s">
        <v>169</v>
      </c>
      <c r="WPW23" s="179" t="s">
        <v>169</v>
      </c>
      <c r="WPX23" s="179" t="s">
        <v>169</v>
      </c>
      <c r="WPY23" s="179" t="s">
        <v>169</v>
      </c>
      <c r="WPZ23" s="179" t="s">
        <v>169</v>
      </c>
      <c r="WQA23" s="179" t="s">
        <v>169</v>
      </c>
      <c r="WQB23" s="179" t="s">
        <v>169</v>
      </c>
      <c r="WQC23" s="179" t="s">
        <v>169</v>
      </c>
      <c r="WQD23" s="179" t="s">
        <v>169</v>
      </c>
      <c r="WQE23" s="179" t="s">
        <v>169</v>
      </c>
      <c r="WQF23" s="179" t="s">
        <v>169</v>
      </c>
      <c r="WQG23" s="179" t="s">
        <v>169</v>
      </c>
      <c r="WQH23" s="179" t="s">
        <v>169</v>
      </c>
      <c r="WQI23" s="179" t="s">
        <v>169</v>
      </c>
      <c r="WQJ23" s="179" t="s">
        <v>169</v>
      </c>
      <c r="WQK23" s="179" t="s">
        <v>169</v>
      </c>
      <c r="WQL23" s="179" t="s">
        <v>169</v>
      </c>
      <c r="WQM23" s="179" t="s">
        <v>169</v>
      </c>
      <c r="WQN23" s="179" t="s">
        <v>169</v>
      </c>
      <c r="WQO23" s="179" t="s">
        <v>169</v>
      </c>
      <c r="WQP23" s="179" t="s">
        <v>169</v>
      </c>
      <c r="WQQ23" s="179" t="s">
        <v>169</v>
      </c>
      <c r="WQR23" s="179" t="s">
        <v>169</v>
      </c>
      <c r="WQS23" s="179" t="s">
        <v>169</v>
      </c>
      <c r="WQT23" s="179" t="s">
        <v>169</v>
      </c>
      <c r="WQU23" s="179" t="s">
        <v>169</v>
      </c>
      <c r="WQV23" s="179" t="s">
        <v>169</v>
      </c>
      <c r="WQW23" s="179" t="s">
        <v>169</v>
      </c>
      <c r="WQX23" s="179" t="s">
        <v>169</v>
      </c>
      <c r="WQY23" s="179" t="s">
        <v>169</v>
      </c>
      <c r="WQZ23" s="179" t="s">
        <v>169</v>
      </c>
      <c r="WRA23" s="179" t="s">
        <v>169</v>
      </c>
      <c r="WRB23" s="179" t="s">
        <v>169</v>
      </c>
      <c r="WRC23" s="179" t="s">
        <v>169</v>
      </c>
      <c r="WRD23" s="179" t="s">
        <v>169</v>
      </c>
      <c r="WRE23" s="179" t="s">
        <v>169</v>
      </c>
      <c r="WRF23" s="179" t="s">
        <v>169</v>
      </c>
      <c r="WRG23" s="179" t="s">
        <v>169</v>
      </c>
      <c r="WRH23" s="179" t="s">
        <v>169</v>
      </c>
      <c r="WRI23" s="179" t="s">
        <v>169</v>
      </c>
      <c r="WRJ23" s="179" t="s">
        <v>169</v>
      </c>
      <c r="WRK23" s="179" t="s">
        <v>169</v>
      </c>
      <c r="WRL23" s="179" t="s">
        <v>169</v>
      </c>
      <c r="WRM23" s="179" t="s">
        <v>169</v>
      </c>
      <c r="WRN23" s="179" t="s">
        <v>169</v>
      </c>
      <c r="WRO23" s="179" t="s">
        <v>169</v>
      </c>
      <c r="WRP23" s="179" t="s">
        <v>169</v>
      </c>
      <c r="WRQ23" s="179" t="s">
        <v>169</v>
      </c>
      <c r="WRR23" s="179" t="s">
        <v>169</v>
      </c>
      <c r="WRS23" s="179" t="s">
        <v>169</v>
      </c>
      <c r="WRT23" s="179" t="s">
        <v>169</v>
      </c>
      <c r="WRU23" s="179" t="s">
        <v>169</v>
      </c>
      <c r="WRV23" s="179" t="s">
        <v>169</v>
      </c>
      <c r="WRW23" s="179" t="s">
        <v>169</v>
      </c>
      <c r="WRX23" s="179" t="s">
        <v>169</v>
      </c>
      <c r="WRY23" s="179" t="s">
        <v>169</v>
      </c>
      <c r="WRZ23" s="179" t="s">
        <v>169</v>
      </c>
      <c r="WSA23" s="179" t="s">
        <v>169</v>
      </c>
      <c r="WSB23" s="179" t="s">
        <v>169</v>
      </c>
      <c r="WSC23" s="179" t="s">
        <v>169</v>
      </c>
      <c r="WSD23" s="179" t="s">
        <v>169</v>
      </c>
      <c r="WSE23" s="179" t="s">
        <v>169</v>
      </c>
      <c r="WSF23" s="179" t="s">
        <v>169</v>
      </c>
      <c r="WSG23" s="179" t="s">
        <v>169</v>
      </c>
      <c r="WSH23" s="179" t="s">
        <v>169</v>
      </c>
      <c r="WSI23" s="179" t="s">
        <v>169</v>
      </c>
      <c r="WSJ23" s="179" t="s">
        <v>169</v>
      </c>
      <c r="WSK23" s="179" t="s">
        <v>169</v>
      </c>
      <c r="WSL23" s="179" t="s">
        <v>169</v>
      </c>
      <c r="WSM23" s="179" t="s">
        <v>169</v>
      </c>
      <c r="WSN23" s="179" t="s">
        <v>169</v>
      </c>
      <c r="WSO23" s="179" t="s">
        <v>169</v>
      </c>
      <c r="WSP23" s="179" t="s">
        <v>169</v>
      </c>
      <c r="WSQ23" s="179" t="s">
        <v>169</v>
      </c>
      <c r="WSR23" s="179" t="s">
        <v>169</v>
      </c>
      <c r="WSS23" s="179" t="s">
        <v>169</v>
      </c>
      <c r="WST23" s="179" t="s">
        <v>169</v>
      </c>
      <c r="WSU23" s="179" t="s">
        <v>169</v>
      </c>
      <c r="WSV23" s="179" t="s">
        <v>169</v>
      </c>
      <c r="WSW23" s="179" t="s">
        <v>169</v>
      </c>
      <c r="WSX23" s="179" t="s">
        <v>169</v>
      </c>
      <c r="WSY23" s="179" t="s">
        <v>169</v>
      </c>
      <c r="WSZ23" s="179" t="s">
        <v>169</v>
      </c>
      <c r="WTA23" s="179" t="s">
        <v>169</v>
      </c>
      <c r="WTB23" s="179" t="s">
        <v>169</v>
      </c>
      <c r="WTC23" s="179" t="s">
        <v>169</v>
      </c>
      <c r="WTD23" s="179" t="s">
        <v>169</v>
      </c>
      <c r="WTE23" s="179" t="s">
        <v>169</v>
      </c>
      <c r="WTF23" s="179" t="s">
        <v>169</v>
      </c>
      <c r="WTG23" s="179" t="s">
        <v>169</v>
      </c>
      <c r="WTH23" s="179" t="s">
        <v>169</v>
      </c>
      <c r="WTI23" s="179" t="s">
        <v>169</v>
      </c>
      <c r="WTJ23" s="179" t="s">
        <v>169</v>
      </c>
      <c r="WTK23" s="179" t="s">
        <v>169</v>
      </c>
      <c r="WTL23" s="179" t="s">
        <v>169</v>
      </c>
      <c r="WTM23" s="179" t="s">
        <v>169</v>
      </c>
      <c r="WTN23" s="179" t="s">
        <v>169</v>
      </c>
      <c r="WTO23" s="179" t="s">
        <v>169</v>
      </c>
      <c r="WTP23" s="179" t="s">
        <v>169</v>
      </c>
      <c r="WTQ23" s="179" t="s">
        <v>169</v>
      </c>
      <c r="WTR23" s="179" t="s">
        <v>169</v>
      </c>
      <c r="WTS23" s="179" t="s">
        <v>169</v>
      </c>
      <c r="WTT23" s="179" t="s">
        <v>169</v>
      </c>
      <c r="WTU23" s="179" t="s">
        <v>169</v>
      </c>
      <c r="WTV23" s="179" t="s">
        <v>169</v>
      </c>
      <c r="WTW23" s="179" t="s">
        <v>169</v>
      </c>
      <c r="WTX23" s="179" t="s">
        <v>169</v>
      </c>
      <c r="WTY23" s="179" t="s">
        <v>169</v>
      </c>
      <c r="WTZ23" s="179" t="s">
        <v>169</v>
      </c>
      <c r="WUA23" s="179" t="s">
        <v>169</v>
      </c>
      <c r="WUB23" s="179" t="s">
        <v>169</v>
      </c>
      <c r="WUC23" s="179" t="s">
        <v>169</v>
      </c>
      <c r="WUD23" s="179" t="s">
        <v>169</v>
      </c>
      <c r="WUE23" s="179" t="s">
        <v>169</v>
      </c>
      <c r="WUF23" s="179" t="s">
        <v>169</v>
      </c>
      <c r="WUG23" s="179" t="s">
        <v>169</v>
      </c>
      <c r="WUH23" s="179" t="s">
        <v>169</v>
      </c>
      <c r="WUI23" s="179" t="s">
        <v>169</v>
      </c>
      <c r="WUJ23" s="179" t="s">
        <v>169</v>
      </c>
      <c r="WUK23" s="179" t="s">
        <v>169</v>
      </c>
      <c r="WUL23" s="179" t="s">
        <v>169</v>
      </c>
      <c r="WUM23" s="179" t="s">
        <v>169</v>
      </c>
      <c r="WUN23" s="179" t="s">
        <v>169</v>
      </c>
      <c r="WUO23" s="179" t="s">
        <v>169</v>
      </c>
      <c r="WUP23" s="179" t="s">
        <v>169</v>
      </c>
      <c r="WUQ23" s="179" t="s">
        <v>169</v>
      </c>
      <c r="WUR23" s="179" t="s">
        <v>169</v>
      </c>
      <c r="WUS23" s="179" t="s">
        <v>169</v>
      </c>
      <c r="WUT23" s="179" t="s">
        <v>169</v>
      </c>
      <c r="WUU23" s="179" t="s">
        <v>169</v>
      </c>
      <c r="WUV23" s="179" t="s">
        <v>169</v>
      </c>
      <c r="WUW23" s="179" t="s">
        <v>169</v>
      </c>
      <c r="WUX23" s="179" t="s">
        <v>169</v>
      </c>
      <c r="WUY23" s="179" t="s">
        <v>169</v>
      </c>
      <c r="WUZ23" s="179" t="s">
        <v>169</v>
      </c>
      <c r="WVA23" s="179" t="s">
        <v>169</v>
      </c>
      <c r="WVB23" s="179" t="s">
        <v>169</v>
      </c>
      <c r="WVC23" s="179" t="s">
        <v>169</v>
      </c>
      <c r="WVD23" s="179" t="s">
        <v>169</v>
      </c>
      <c r="WVE23" s="179" t="s">
        <v>169</v>
      </c>
      <c r="WVF23" s="179" t="s">
        <v>169</v>
      </c>
      <c r="WVG23" s="179" t="s">
        <v>169</v>
      </c>
      <c r="WVH23" s="179" t="s">
        <v>169</v>
      </c>
      <c r="WVI23" s="179" t="s">
        <v>169</v>
      </c>
      <c r="WVJ23" s="179" t="s">
        <v>169</v>
      </c>
      <c r="WVK23" s="179" t="s">
        <v>169</v>
      </c>
      <c r="WVL23" s="179" t="s">
        <v>169</v>
      </c>
      <c r="WVM23" s="179" t="s">
        <v>169</v>
      </c>
      <c r="WVN23" s="179" t="s">
        <v>169</v>
      </c>
      <c r="WVO23" s="179" t="s">
        <v>169</v>
      </c>
      <c r="WVP23" s="179" t="s">
        <v>169</v>
      </c>
      <c r="WVQ23" s="179" t="s">
        <v>169</v>
      </c>
      <c r="WVR23" s="179" t="s">
        <v>169</v>
      </c>
      <c r="WVS23" s="179" t="s">
        <v>169</v>
      </c>
      <c r="WVT23" s="179" t="s">
        <v>169</v>
      </c>
      <c r="WVU23" s="179" t="s">
        <v>169</v>
      </c>
      <c r="WVV23" s="179" t="s">
        <v>169</v>
      </c>
      <c r="WVW23" s="179" t="s">
        <v>169</v>
      </c>
      <c r="WVX23" s="179" t="s">
        <v>169</v>
      </c>
      <c r="WVY23" s="179" t="s">
        <v>169</v>
      </c>
      <c r="WVZ23" s="179" t="s">
        <v>169</v>
      </c>
      <c r="WWA23" s="179" t="s">
        <v>169</v>
      </c>
      <c r="WWB23" s="179" t="s">
        <v>169</v>
      </c>
      <c r="WWC23" s="179" t="s">
        <v>169</v>
      </c>
      <c r="WWD23" s="179" t="s">
        <v>169</v>
      </c>
      <c r="WWE23" s="179" t="s">
        <v>169</v>
      </c>
      <c r="WWF23" s="179" t="s">
        <v>169</v>
      </c>
      <c r="WWG23" s="179" t="s">
        <v>169</v>
      </c>
      <c r="WWH23" s="179" t="s">
        <v>169</v>
      </c>
      <c r="WWI23" s="179" t="s">
        <v>169</v>
      </c>
      <c r="WWJ23" s="179" t="s">
        <v>169</v>
      </c>
      <c r="WWK23" s="179" t="s">
        <v>169</v>
      </c>
      <c r="WWL23" s="179" t="s">
        <v>169</v>
      </c>
      <c r="WWM23" s="179" t="s">
        <v>169</v>
      </c>
      <c r="WWN23" s="179" t="s">
        <v>169</v>
      </c>
      <c r="WWO23" s="179" t="s">
        <v>169</v>
      </c>
      <c r="WWP23" s="179" t="s">
        <v>169</v>
      </c>
      <c r="WWQ23" s="179" t="s">
        <v>169</v>
      </c>
      <c r="WWR23" s="179" t="s">
        <v>169</v>
      </c>
      <c r="WWS23" s="179" t="s">
        <v>169</v>
      </c>
      <c r="WWT23" s="179" t="s">
        <v>169</v>
      </c>
      <c r="WWU23" s="179" t="s">
        <v>169</v>
      </c>
      <c r="WWV23" s="179" t="s">
        <v>169</v>
      </c>
      <c r="WWW23" s="179" t="s">
        <v>169</v>
      </c>
      <c r="WWX23" s="179" t="s">
        <v>169</v>
      </c>
      <c r="WWY23" s="179" t="s">
        <v>169</v>
      </c>
      <c r="WWZ23" s="179" t="s">
        <v>169</v>
      </c>
      <c r="WXA23" s="179" t="s">
        <v>169</v>
      </c>
      <c r="WXB23" s="179" t="s">
        <v>169</v>
      </c>
      <c r="WXC23" s="179" t="s">
        <v>169</v>
      </c>
      <c r="WXD23" s="179" t="s">
        <v>169</v>
      </c>
      <c r="WXE23" s="179" t="s">
        <v>169</v>
      </c>
      <c r="WXF23" s="179" t="s">
        <v>169</v>
      </c>
      <c r="WXG23" s="179" t="s">
        <v>169</v>
      </c>
      <c r="WXH23" s="179" t="s">
        <v>169</v>
      </c>
      <c r="WXI23" s="179" t="s">
        <v>169</v>
      </c>
      <c r="WXJ23" s="179" t="s">
        <v>169</v>
      </c>
      <c r="WXK23" s="179" t="s">
        <v>169</v>
      </c>
      <c r="WXL23" s="179" t="s">
        <v>169</v>
      </c>
      <c r="WXM23" s="179" t="s">
        <v>169</v>
      </c>
      <c r="WXN23" s="179" t="s">
        <v>169</v>
      </c>
      <c r="WXO23" s="179" t="s">
        <v>169</v>
      </c>
      <c r="WXP23" s="179" t="s">
        <v>169</v>
      </c>
      <c r="WXQ23" s="179" t="s">
        <v>169</v>
      </c>
      <c r="WXR23" s="179" t="s">
        <v>169</v>
      </c>
      <c r="WXS23" s="179" t="s">
        <v>169</v>
      </c>
      <c r="WXT23" s="179" t="s">
        <v>169</v>
      </c>
      <c r="WXU23" s="179" t="s">
        <v>169</v>
      </c>
      <c r="WXV23" s="179" t="s">
        <v>169</v>
      </c>
      <c r="WXW23" s="179" t="s">
        <v>169</v>
      </c>
      <c r="WXX23" s="179" t="s">
        <v>169</v>
      </c>
      <c r="WXY23" s="179" t="s">
        <v>169</v>
      </c>
      <c r="WXZ23" s="179" t="s">
        <v>169</v>
      </c>
      <c r="WYA23" s="179" t="s">
        <v>169</v>
      </c>
      <c r="WYB23" s="179" t="s">
        <v>169</v>
      </c>
      <c r="WYC23" s="179" t="s">
        <v>169</v>
      </c>
      <c r="WYD23" s="179" t="s">
        <v>169</v>
      </c>
      <c r="WYE23" s="179" t="s">
        <v>169</v>
      </c>
      <c r="WYF23" s="179" t="s">
        <v>169</v>
      </c>
      <c r="WYG23" s="179" t="s">
        <v>169</v>
      </c>
      <c r="WYH23" s="179" t="s">
        <v>169</v>
      </c>
      <c r="WYI23" s="179" t="s">
        <v>169</v>
      </c>
      <c r="WYJ23" s="179" t="s">
        <v>169</v>
      </c>
      <c r="WYK23" s="179" t="s">
        <v>169</v>
      </c>
      <c r="WYL23" s="179" t="s">
        <v>169</v>
      </c>
      <c r="WYM23" s="179" t="s">
        <v>169</v>
      </c>
      <c r="WYN23" s="179" t="s">
        <v>169</v>
      </c>
      <c r="WYO23" s="179" t="s">
        <v>169</v>
      </c>
      <c r="WYP23" s="179" t="s">
        <v>169</v>
      </c>
      <c r="WYQ23" s="179" t="s">
        <v>169</v>
      </c>
      <c r="WYR23" s="179" t="s">
        <v>169</v>
      </c>
      <c r="WYS23" s="179" t="s">
        <v>169</v>
      </c>
      <c r="WYT23" s="179" t="s">
        <v>169</v>
      </c>
      <c r="WYU23" s="179" t="s">
        <v>169</v>
      </c>
      <c r="WYV23" s="179" t="s">
        <v>169</v>
      </c>
      <c r="WYW23" s="179" t="s">
        <v>169</v>
      </c>
      <c r="WYX23" s="179" t="s">
        <v>169</v>
      </c>
      <c r="WYY23" s="179" t="s">
        <v>169</v>
      </c>
      <c r="WYZ23" s="179" t="s">
        <v>169</v>
      </c>
      <c r="WZA23" s="179" t="s">
        <v>169</v>
      </c>
      <c r="WZB23" s="179" t="s">
        <v>169</v>
      </c>
      <c r="WZC23" s="179" t="s">
        <v>169</v>
      </c>
      <c r="WZD23" s="179" t="s">
        <v>169</v>
      </c>
      <c r="WZE23" s="179" t="s">
        <v>169</v>
      </c>
      <c r="WZF23" s="179" t="s">
        <v>169</v>
      </c>
      <c r="WZG23" s="179" t="s">
        <v>169</v>
      </c>
      <c r="WZH23" s="179" t="s">
        <v>169</v>
      </c>
      <c r="WZI23" s="179" t="s">
        <v>169</v>
      </c>
      <c r="WZJ23" s="179" t="s">
        <v>169</v>
      </c>
      <c r="WZK23" s="179" t="s">
        <v>169</v>
      </c>
      <c r="WZL23" s="179" t="s">
        <v>169</v>
      </c>
      <c r="WZM23" s="179" t="s">
        <v>169</v>
      </c>
      <c r="WZN23" s="179" t="s">
        <v>169</v>
      </c>
      <c r="WZO23" s="179" t="s">
        <v>169</v>
      </c>
      <c r="WZP23" s="179" t="s">
        <v>169</v>
      </c>
      <c r="WZQ23" s="179" t="s">
        <v>169</v>
      </c>
      <c r="WZR23" s="179" t="s">
        <v>169</v>
      </c>
      <c r="WZS23" s="179" t="s">
        <v>169</v>
      </c>
      <c r="WZT23" s="179" t="s">
        <v>169</v>
      </c>
      <c r="WZU23" s="179" t="s">
        <v>169</v>
      </c>
      <c r="WZV23" s="179" t="s">
        <v>169</v>
      </c>
      <c r="WZW23" s="179" t="s">
        <v>169</v>
      </c>
      <c r="WZX23" s="179" t="s">
        <v>169</v>
      </c>
      <c r="WZY23" s="179" t="s">
        <v>169</v>
      </c>
      <c r="WZZ23" s="179" t="s">
        <v>169</v>
      </c>
      <c r="XAA23" s="179" t="s">
        <v>169</v>
      </c>
      <c r="XAB23" s="179" t="s">
        <v>169</v>
      </c>
      <c r="XAC23" s="179" t="s">
        <v>169</v>
      </c>
      <c r="XAD23" s="179" t="s">
        <v>169</v>
      </c>
      <c r="XAE23" s="179" t="s">
        <v>169</v>
      </c>
      <c r="XAF23" s="179" t="s">
        <v>169</v>
      </c>
      <c r="XAG23" s="179" t="s">
        <v>169</v>
      </c>
      <c r="XAH23" s="179" t="s">
        <v>169</v>
      </c>
      <c r="XAI23" s="179" t="s">
        <v>169</v>
      </c>
      <c r="XAJ23" s="179" t="s">
        <v>169</v>
      </c>
      <c r="XAK23" s="179" t="s">
        <v>169</v>
      </c>
      <c r="XAL23" s="179" t="s">
        <v>169</v>
      </c>
      <c r="XAM23" s="179" t="s">
        <v>169</v>
      </c>
      <c r="XAN23" s="179" t="s">
        <v>169</v>
      </c>
      <c r="XAO23" s="179" t="s">
        <v>169</v>
      </c>
      <c r="XAP23" s="179" t="s">
        <v>169</v>
      </c>
      <c r="XAQ23" s="179" t="s">
        <v>169</v>
      </c>
      <c r="XAR23" s="179" t="s">
        <v>169</v>
      </c>
      <c r="XAS23" s="179" t="s">
        <v>169</v>
      </c>
      <c r="XAT23" s="179" t="s">
        <v>169</v>
      </c>
      <c r="XAU23" s="179" t="s">
        <v>169</v>
      </c>
      <c r="XAV23" s="179" t="s">
        <v>169</v>
      </c>
      <c r="XAW23" s="179" t="s">
        <v>169</v>
      </c>
      <c r="XAX23" s="179" t="s">
        <v>169</v>
      </c>
      <c r="XAY23" s="179" t="s">
        <v>169</v>
      </c>
      <c r="XAZ23" s="179" t="s">
        <v>169</v>
      </c>
      <c r="XBA23" s="179" t="s">
        <v>169</v>
      </c>
      <c r="XBB23" s="179" t="s">
        <v>169</v>
      </c>
      <c r="XBC23" s="179" t="s">
        <v>169</v>
      </c>
      <c r="XBD23" s="179" t="s">
        <v>169</v>
      </c>
      <c r="XBE23" s="179" t="s">
        <v>169</v>
      </c>
      <c r="XBF23" s="179" t="s">
        <v>169</v>
      </c>
      <c r="XBG23" s="179" t="s">
        <v>169</v>
      </c>
      <c r="XBH23" s="179" t="s">
        <v>169</v>
      </c>
      <c r="XBI23" s="179" t="s">
        <v>169</v>
      </c>
      <c r="XBJ23" s="179" t="s">
        <v>169</v>
      </c>
      <c r="XBK23" s="179" t="s">
        <v>169</v>
      </c>
      <c r="XBL23" s="179" t="s">
        <v>169</v>
      </c>
      <c r="XBM23" s="179" t="s">
        <v>169</v>
      </c>
      <c r="XBN23" s="179" t="s">
        <v>169</v>
      </c>
      <c r="XBO23" s="179" t="s">
        <v>169</v>
      </c>
      <c r="XBP23" s="179" t="s">
        <v>169</v>
      </c>
      <c r="XBQ23" s="179" t="s">
        <v>169</v>
      </c>
      <c r="XBR23" s="179" t="s">
        <v>169</v>
      </c>
      <c r="XBS23" s="179" t="s">
        <v>169</v>
      </c>
      <c r="XBT23" s="179" t="s">
        <v>169</v>
      </c>
      <c r="XBU23" s="179" t="s">
        <v>169</v>
      </c>
      <c r="XBV23" s="179" t="s">
        <v>169</v>
      </c>
      <c r="XBW23" s="179" t="s">
        <v>169</v>
      </c>
      <c r="XBX23" s="179" t="s">
        <v>169</v>
      </c>
      <c r="XBY23" s="179" t="s">
        <v>169</v>
      </c>
      <c r="XBZ23" s="179" t="s">
        <v>169</v>
      </c>
      <c r="XCA23" s="179" t="s">
        <v>169</v>
      </c>
      <c r="XCB23" s="179" t="s">
        <v>169</v>
      </c>
      <c r="XCC23" s="179" t="s">
        <v>169</v>
      </c>
      <c r="XCD23" s="179" t="s">
        <v>169</v>
      </c>
      <c r="XCE23" s="179" t="s">
        <v>169</v>
      </c>
      <c r="XCF23" s="179" t="s">
        <v>169</v>
      </c>
      <c r="XCG23" s="179" t="s">
        <v>169</v>
      </c>
      <c r="XCH23" s="179" t="s">
        <v>169</v>
      </c>
      <c r="XCI23" s="179" t="s">
        <v>169</v>
      </c>
      <c r="XCJ23" s="179" t="s">
        <v>169</v>
      </c>
      <c r="XCK23" s="179" t="s">
        <v>169</v>
      </c>
      <c r="XCL23" s="179" t="s">
        <v>169</v>
      </c>
      <c r="XCM23" s="179" t="s">
        <v>169</v>
      </c>
      <c r="XCN23" s="179" t="s">
        <v>169</v>
      </c>
      <c r="XCO23" s="179" t="s">
        <v>169</v>
      </c>
      <c r="XCP23" s="179" t="s">
        <v>169</v>
      </c>
      <c r="XCQ23" s="179" t="s">
        <v>169</v>
      </c>
      <c r="XCR23" s="179" t="s">
        <v>169</v>
      </c>
      <c r="XCS23" s="179" t="s">
        <v>169</v>
      </c>
      <c r="XCT23" s="179" t="s">
        <v>169</v>
      </c>
      <c r="XCU23" s="179" t="s">
        <v>169</v>
      </c>
      <c r="XCV23" s="179" t="s">
        <v>169</v>
      </c>
      <c r="XCW23" s="179" t="s">
        <v>169</v>
      </c>
      <c r="XCX23" s="179" t="s">
        <v>169</v>
      </c>
      <c r="XCY23" s="179" t="s">
        <v>169</v>
      </c>
      <c r="XCZ23" s="179" t="s">
        <v>169</v>
      </c>
      <c r="XDA23" s="179" t="s">
        <v>169</v>
      </c>
      <c r="XDB23" s="179" t="s">
        <v>169</v>
      </c>
      <c r="XDC23" s="179" t="s">
        <v>169</v>
      </c>
      <c r="XDD23" s="179" t="s">
        <v>169</v>
      </c>
      <c r="XDE23" s="179" t="s">
        <v>169</v>
      </c>
      <c r="XDF23" s="179" t="s">
        <v>169</v>
      </c>
      <c r="XDG23" s="179" t="s">
        <v>169</v>
      </c>
      <c r="XDH23" s="179" t="s">
        <v>169</v>
      </c>
      <c r="XDI23" s="179" t="s">
        <v>169</v>
      </c>
      <c r="XDJ23" s="179" t="s">
        <v>169</v>
      </c>
      <c r="XDK23" s="179" t="s">
        <v>169</v>
      </c>
      <c r="XDL23" s="179" t="s">
        <v>169</v>
      </c>
      <c r="XDM23" s="179" t="s">
        <v>169</v>
      </c>
      <c r="XDN23" s="179" t="s">
        <v>169</v>
      </c>
      <c r="XDO23" s="179" t="s">
        <v>169</v>
      </c>
      <c r="XDP23" s="179" t="s">
        <v>169</v>
      </c>
      <c r="XDQ23" s="179" t="s">
        <v>169</v>
      </c>
      <c r="XDR23" s="179" t="s">
        <v>169</v>
      </c>
      <c r="XDS23" s="179" t="s">
        <v>169</v>
      </c>
      <c r="XDT23" s="179" t="s">
        <v>169</v>
      </c>
      <c r="XDU23" s="179" t="s">
        <v>169</v>
      </c>
      <c r="XDV23" s="179" t="s">
        <v>169</v>
      </c>
      <c r="XDW23" s="179" t="s">
        <v>169</v>
      </c>
      <c r="XDX23" s="179" t="s">
        <v>169</v>
      </c>
      <c r="XDY23" s="179" t="s">
        <v>169</v>
      </c>
      <c r="XDZ23" s="179" t="s">
        <v>169</v>
      </c>
      <c r="XEA23" s="179" t="s">
        <v>169</v>
      </c>
      <c r="XEB23" s="179" t="s">
        <v>169</v>
      </c>
      <c r="XEC23" s="179" t="s">
        <v>169</v>
      </c>
      <c r="XED23" s="179" t="s">
        <v>169</v>
      </c>
      <c r="XEE23" s="179" t="s">
        <v>169</v>
      </c>
      <c r="XEF23" s="179" t="s">
        <v>169</v>
      </c>
      <c r="XEG23" s="179" t="s">
        <v>169</v>
      </c>
      <c r="XEH23" s="179" t="s">
        <v>169</v>
      </c>
      <c r="XEI23" s="179" t="s">
        <v>169</v>
      </c>
      <c r="XEJ23" s="179" t="s">
        <v>169</v>
      </c>
      <c r="XEK23" s="179" t="s">
        <v>169</v>
      </c>
      <c r="XEL23" s="179" t="s">
        <v>169</v>
      </c>
      <c r="XEM23" s="179" t="s">
        <v>169</v>
      </c>
      <c r="XEN23" s="179" t="s">
        <v>169</v>
      </c>
      <c r="XEO23" s="179" t="s">
        <v>169</v>
      </c>
      <c r="XEP23" s="179" t="s">
        <v>169</v>
      </c>
      <c r="XEQ23" s="179" t="s">
        <v>169</v>
      </c>
      <c r="XER23" s="179" t="s">
        <v>169</v>
      </c>
      <c r="XES23" s="179" t="s">
        <v>169</v>
      </c>
      <c r="XET23" s="179" t="s">
        <v>169</v>
      </c>
      <c r="XEU23" s="179" t="s">
        <v>169</v>
      </c>
      <c r="XEV23" s="179" t="s">
        <v>169</v>
      </c>
      <c r="XEW23" s="179" t="s">
        <v>169</v>
      </c>
      <c r="XEX23" s="179" t="s">
        <v>169</v>
      </c>
      <c r="XEY23" s="179" t="s">
        <v>169</v>
      </c>
      <c r="XEZ23" s="179" t="s">
        <v>169</v>
      </c>
      <c r="XFA23" s="179" t="s">
        <v>169</v>
      </c>
      <c r="XFB23" s="179" t="s">
        <v>169</v>
      </c>
      <c r="XFC23" s="179" t="s">
        <v>169</v>
      </c>
      <c r="XFD23" s="179" t="s">
        <v>169</v>
      </c>
    </row>
    <row r="24" spans="1:16384" s="36" customFormat="1" x14ac:dyDescent="0.3">
      <c r="A24" s="179" t="s">
        <v>276</v>
      </c>
      <c r="B24" s="102"/>
      <c r="C24" s="102"/>
      <c r="D24" s="102"/>
      <c r="E24" s="102"/>
      <c r="F24" s="102"/>
      <c r="G24" s="102"/>
      <c r="H24" s="102"/>
      <c r="I24" s="102"/>
      <c r="J24" s="107"/>
      <c r="K24" s="107"/>
      <c r="L24" s="34"/>
      <c r="M24" s="34"/>
      <c r="N24" s="34"/>
      <c r="O24" s="34"/>
      <c r="P24" s="34"/>
      <c r="Q24" s="34"/>
      <c r="R24" s="34"/>
      <c r="S24" s="34"/>
      <c r="T24" s="34"/>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row>
    <row r="25" spans="1:16384" s="36" customFormat="1" x14ac:dyDescent="0.3">
      <c r="A25" s="179" t="s">
        <v>169</v>
      </c>
      <c r="B25" s="102"/>
      <c r="C25" s="102"/>
      <c r="D25" s="102"/>
      <c r="E25" s="102"/>
      <c r="F25" s="102"/>
      <c r="G25" s="102"/>
      <c r="H25" s="102"/>
      <c r="I25" s="102"/>
      <c r="J25" s="108"/>
      <c r="K25" s="108"/>
      <c r="L25" s="34"/>
      <c r="M25" s="34"/>
      <c r="N25" s="34"/>
      <c r="O25" s="34"/>
      <c r="P25" s="34"/>
      <c r="Q25" s="34"/>
      <c r="R25" s="34"/>
      <c r="S25" s="34"/>
      <c r="T25" s="34"/>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row>
    <row r="26" spans="1:16384" hidden="1" x14ac:dyDescent="0.3">
      <c r="A26" s="310"/>
      <c r="B26" s="102"/>
      <c r="C26" s="102"/>
      <c r="D26" s="102"/>
      <c r="E26" s="102"/>
      <c r="F26" s="102"/>
      <c r="G26" s="102"/>
      <c r="H26" s="102"/>
      <c r="I26" s="102"/>
      <c r="J26" s="102"/>
      <c r="K26" s="310"/>
    </row>
    <row r="27" spans="1:16384" hidden="1" x14ac:dyDescent="0.3">
      <c r="A27" s="310"/>
      <c r="B27" s="310"/>
      <c r="C27" s="310"/>
      <c r="D27" s="310"/>
      <c r="E27" s="310"/>
      <c r="F27" s="310"/>
      <c r="G27" s="310"/>
      <c r="H27" s="310"/>
      <c r="I27" s="310"/>
      <c r="J27" s="310"/>
      <c r="K27" s="310"/>
    </row>
    <row r="28" spans="1:16384" hidden="1" x14ac:dyDescent="0.3">
      <c r="A28" s="310"/>
      <c r="B28" s="310"/>
      <c r="C28" s="310"/>
      <c r="D28" s="310"/>
      <c r="E28" s="310"/>
      <c r="F28" s="310"/>
      <c r="G28" s="310"/>
      <c r="H28" s="310"/>
      <c r="I28" s="310"/>
      <c r="J28" s="310"/>
      <c r="K28" s="310"/>
    </row>
    <row r="29" spans="1:16384" hidden="1" x14ac:dyDescent="0.3">
      <c r="A29" s="310"/>
      <c r="B29" s="310"/>
      <c r="C29" s="310"/>
      <c r="D29" s="310"/>
      <c r="E29" s="310"/>
      <c r="F29" s="310"/>
      <c r="G29" s="310"/>
      <c r="H29" s="310"/>
      <c r="I29" s="310"/>
      <c r="J29" s="310"/>
      <c r="K29" s="310"/>
    </row>
    <row r="30" spans="1:16384" hidden="1" x14ac:dyDescent="0.3">
      <c r="A30" s="310"/>
      <c r="B30" s="310"/>
      <c r="C30" s="310"/>
      <c r="D30" s="310"/>
      <c r="E30" s="310"/>
      <c r="F30" s="310"/>
      <c r="G30" s="310"/>
      <c r="H30" s="310"/>
      <c r="I30" s="310"/>
      <c r="J30" s="310"/>
      <c r="K30" s="310"/>
    </row>
    <row r="31" spans="1:16384" hidden="1" x14ac:dyDescent="0.3">
      <c r="A31" s="310"/>
      <c r="B31" s="310"/>
      <c r="C31" s="310"/>
      <c r="D31" s="310"/>
      <c r="E31" s="310"/>
      <c r="F31" s="310"/>
      <c r="G31" s="310"/>
      <c r="H31" s="310"/>
      <c r="I31" s="310"/>
      <c r="J31" s="310"/>
      <c r="K31" s="310"/>
    </row>
    <row r="32" spans="1:16384" hidden="1" x14ac:dyDescent="0.3">
      <c r="A32" s="310"/>
      <c r="B32" s="310"/>
      <c r="C32" s="310"/>
      <c r="D32" s="310"/>
      <c r="E32" s="310"/>
      <c r="F32" s="310"/>
      <c r="G32" s="310"/>
      <c r="H32" s="310"/>
      <c r="I32" s="310"/>
      <c r="J32" s="310"/>
      <c r="K32" s="310"/>
    </row>
    <row r="33" spans="1:63" hidden="1" x14ac:dyDescent="0.3">
      <c r="A33" s="310"/>
      <c r="B33" s="310"/>
      <c r="C33" s="310"/>
      <c r="D33" s="310"/>
      <c r="E33" s="310"/>
      <c r="F33" s="310"/>
      <c r="G33" s="310"/>
      <c r="H33" s="310"/>
      <c r="I33" s="310"/>
      <c r="J33" s="310"/>
      <c r="K33" s="310"/>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row>
    <row r="34" spans="1:63" hidden="1" x14ac:dyDescent="0.3">
      <c r="A34" s="310"/>
      <c r="B34" s="310"/>
      <c r="C34" s="310"/>
      <c r="D34" s="310"/>
      <c r="E34" s="310"/>
      <c r="F34" s="310"/>
      <c r="G34" s="310"/>
      <c r="H34" s="310"/>
      <c r="I34" s="310"/>
      <c r="J34" s="310"/>
      <c r="K34" s="310"/>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row>
    <row r="35" spans="1:63" hidden="1" x14ac:dyDescent="0.3">
      <c r="A35" s="310"/>
      <c r="B35" s="310"/>
      <c r="C35" s="310"/>
      <c r="D35" s="310"/>
      <c r="E35" s="310"/>
      <c r="F35" s="310"/>
      <c r="G35" s="310"/>
      <c r="H35" s="310"/>
      <c r="I35" s="310"/>
      <c r="J35" s="310"/>
      <c r="K35" s="310"/>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row>
    <row r="36" spans="1:63" hidden="1" x14ac:dyDescent="0.3">
      <c r="A36" s="310"/>
      <c r="B36" s="310"/>
      <c r="C36" s="310"/>
      <c r="D36" s="310"/>
      <c r="E36" s="310"/>
      <c r="F36" s="310"/>
      <c r="G36" s="310"/>
      <c r="H36" s="310"/>
      <c r="I36" s="310"/>
      <c r="J36" s="310"/>
      <c r="K36" s="310"/>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row>
    <row r="37" spans="1:63" hidden="1" x14ac:dyDescent="0.3">
      <c r="A37" s="310"/>
      <c r="B37" s="310"/>
      <c r="C37" s="310"/>
      <c r="D37" s="310"/>
      <c r="E37" s="310"/>
      <c r="F37" s="310"/>
      <c r="G37" s="310"/>
      <c r="H37" s="310"/>
      <c r="I37" s="310"/>
      <c r="J37" s="310"/>
      <c r="K37" s="310"/>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row>
    <row r="38" spans="1:63" hidden="1" x14ac:dyDescent="0.3">
      <c r="A38" s="310"/>
      <c r="B38" s="310"/>
      <c r="C38" s="310"/>
      <c r="D38" s="310"/>
      <c r="E38" s="310"/>
      <c r="F38" s="310"/>
      <c r="G38" s="310"/>
      <c r="H38" s="310"/>
      <c r="I38" s="310"/>
      <c r="J38" s="310"/>
      <c r="K38" s="310"/>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row>
    <row r="39" spans="1:63" hidden="1" x14ac:dyDescent="0.3">
      <c r="A39" s="310"/>
      <c r="B39" s="310"/>
      <c r="C39" s="310"/>
      <c r="D39" s="310"/>
      <c r="E39" s="310"/>
      <c r="F39" s="310"/>
      <c r="G39" s="310"/>
      <c r="H39" s="310"/>
      <c r="I39" s="310"/>
      <c r="J39" s="310"/>
      <c r="K39" s="310"/>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row>
    <row r="40" spans="1:63" hidden="1" x14ac:dyDescent="0.3">
      <c r="A40" s="310"/>
      <c r="B40" s="310"/>
      <c r="C40" s="310"/>
      <c r="D40" s="310"/>
      <c r="E40" s="310"/>
      <c r="F40" s="310"/>
      <c r="G40" s="310"/>
      <c r="H40" s="310"/>
      <c r="I40" s="310"/>
      <c r="J40" s="310"/>
      <c r="K40" s="310"/>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row>
    <row r="41" spans="1:63" hidden="1" x14ac:dyDescent="0.3">
      <c r="A41" s="310"/>
      <c r="B41" s="310"/>
      <c r="C41" s="310"/>
      <c r="D41" s="310"/>
      <c r="E41" s="310"/>
      <c r="F41" s="310"/>
      <c r="G41" s="310"/>
      <c r="H41" s="310"/>
      <c r="I41" s="310"/>
      <c r="J41" s="310"/>
      <c r="K41" s="310"/>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row>
    <row r="42" spans="1:63" hidden="1" x14ac:dyDescent="0.3">
      <c r="A42" s="310"/>
      <c r="B42" s="310"/>
      <c r="C42" s="310"/>
      <c r="D42" s="310"/>
      <c r="E42" s="310"/>
      <c r="F42" s="310"/>
      <c r="G42" s="310"/>
      <c r="H42" s="310"/>
      <c r="I42" s="310"/>
      <c r="J42" s="310"/>
      <c r="K42" s="310"/>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row>
    <row r="43" spans="1:63" hidden="1" x14ac:dyDescent="0.3">
      <c r="A43" s="310"/>
      <c r="B43" s="310"/>
      <c r="C43" s="310"/>
      <c r="D43" s="310"/>
      <c r="E43" s="310"/>
      <c r="F43" s="310"/>
      <c r="G43" s="310"/>
      <c r="H43" s="310"/>
      <c r="I43" s="310"/>
      <c r="J43" s="310"/>
      <c r="K43" s="310"/>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row>
    <row r="44" spans="1:63" hidden="1" x14ac:dyDescent="0.3">
      <c r="A44" s="310"/>
      <c r="B44" s="310"/>
      <c r="C44" s="310"/>
      <c r="D44" s="310"/>
      <c r="E44" s="310"/>
      <c r="F44" s="310"/>
      <c r="G44" s="310"/>
      <c r="H44" s="310"/>
      <c r="I44" s="310"/>
      <c r="J44" s="310"/>
      <c r="K44" s="310"/>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row>
    <row r="45" spans="1:63" hidden="1" x14ac:dyDescent="0.3">
      <c r="A45" s="310"/>
      <c r="B45" s="310"/>
      <c r="C45" s="310"/>
      <c r="D45" s="310"/>
      <c r="E45" s="310"/>
      <c r="F45" s="310"/>
      <c r="G45" s="310"/>
      <c r="H45" s="310"/>
      <c r="I45" s="310"/>
      <c r="J45" s="310"/>
      <c r="K45" s="310"/>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row>
    <row r="46" spans="1:63" hidden="1" x14ac:dyDescent="0.3">
      <c r="A46" s="330"/>
      <c r="B46" s="330"/>
      <c r="C46" s="330"/>
      <c r="D46" s="346"/>
      <c r="E46" s="346"/>
      <c r="F46" s="310"/>
      <c r="G46" s="346"/>
      <c r="H46" s="346"/>
      <c r="I46" s="346"/>
      <c r="J46" s="330"/>
      <c r="K46" s="330"/>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row>
    <row r="47" spans="1:63" hidden="1" x14ac:dyDescent="0.3">
      <c r="A47" s="330"/>
      <c r="B47" s="330"/>
      <c r="C47" s="330"/>
      <c r="D47" s="346"/>
      <c r="E47" s="346"/>
      <c r="F47" s="346"/>
      <c r="G47" s="346"/>
      <c r="H47" s="346"/>
      <c r="I47" s="346"/>
      <c r="J47" s="330"/>
      <c r="K47" s="330"/>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row>
    <row r="48" spans="1:63" hidden="1" x14ac:dyDescent="0.3">
      <c r="A48" s="330"/>
      <c r="B48" s="330"/>
      <c r="C48" s="330"/>
      <c r="D48" s="346"/>
      <c r="E48" s="346"/>
      <c r="F48" s="346"/>
      <c r="G48" s="346"/>
      <c r="H48" s="346"/>
      <c r="I48" s="346"/>
      <c r="J48" s="330"/>
      <c r="K48" s="330"/>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row>
    <row r="49" spans="1:63" hidden="1" x14ac:dyDescent="0.3">
      <c r="A49" s="330"/>
      <c r="B49" s="330"/>
      <c r="C49" s="330"/>
      <c r="D49" s="346"/>
      <c r="E49" s="346"/>
      <c r="F49" s="346"/>
      <c r="G49" s="346"/>
      <c r="H49" s="346"/>
      <c r="I49" s="346"/>
      <c r="J49" s="330"/>
      <c r="K49" s="330"/>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row>
    <row r="50" spans="1:63" hidden="1" x14ac:dyDescent="0.3">
      <c r="A50" s="330"/>
      <c r="B50" s="330"/>
      <c r="C50" s="330"/>
      <c r="D50" s="346"/>
      <c r="E50" s="346"/>
      <c r="F50" s="346"/>
      <c r="G50" s="346"/>
      <c r="H50" s="346"/>
      <c r="I50" s="346"/>
      <c r="J50" s="330"/>
      <c r="K50" s="330"/>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row>
    <row r="51" spans="1:63" hidden="1" x14ac:dyDescent="0.3">
      <c r="A51" s="330"/>
      <c r="B51" s="330"/>
      <c r="C51" s="330"/>
      <c r="D51" s="346"/>
      <c r="E51" s="346"/>
      <c r="F51" s="346"/>
      <c r="G51" s="346"/>
      <c r="H51" s="346"/>
      <c r="I51" s="346"/>
      <c r="J51" s="330"/>
      <c r="K51" s="330"/>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row>
    <row r="52" spans="1:63" hidden="1" x14ac:dyDescent="0.3">
      <c r="A52" s="330"/>
      <c r="B52" s="330"/>
      <c r="C52" s="330"/>
      <c r="D52" s="346"/>
      <c r="E52" s="346"/>
      <c r="F52" s="346"/>
      <c r="G52" s="346"/>
      <c r="H52" s="346"/>
      <c r="I52" s="346"/>
      <c r="J52" s="330"/>
      <c r="K52" s="330"/>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row>
    <row r="53" spans="1:63" hidden="1" x14ac:dyDescent="0.3">
      <c r="A53" s="330"/>
      <c r="B53" s="330"/>
      <c r="C53" s="330"/>
      <c r="D53" s="346"/>
      <c r="E53" s="346"/>
      <c r="F53" s="346"/>
      <c r="G53" s="346"/>
      <c r="H53" s="346"/>
      <c r="I53" s="346"/>
      <c r="J53" s="330"/>
      <c r="K53" s="330"/>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row>
    <row r="54" spans="1:63" hidden="1" x14ac:dyDescent="0.3">
      <c r="A54" s="330"/>
      <c r="B54" s="330"/>
      <c r="C54" s="330"/>
      <c r="D54" s="346"/>
      <c r="E54" s="346"/>
      <c r="F54" s="346"/>
      <c r="G54" s="346"/>
      <c r="H54" s="346"/>
      <c r="I54" s="346"/>
      <c r="J54" s="330"/>
      <c r="K54" s="330"/>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row>
    <row r="55" spans="1:63" hidden="1" x14ac:dyDescent="0.3">
      <c r="A55" s="330"/>
      <c r="B55" s="330"/>
      <c r="C55" s="330"/>
      <c r="D55" s="346"/>
      <c r="E55" s="346"/>
      <c r="F55" s="346"/>
      <c r="G55" s="346"/>
      <c r="H55" s="346"/>
      <c r="I55" s="346"/>
      <c r="J55" s="330"/>
      <c r="K55" s="330"/>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row>
    <row r="56" spans="1:63" hidden="1" x14ac:dyDescent="0.3">
      <c r="A56" s="330"/>
      <c r="B56" s="330"/>
      <c r="C56" s="330"/>
      <c r="D56" s="347"/>
      <c r="E56" s="346"/>
      <c r="F56" s="346"/>
      <c r="G56" s="346"/>
      <c r="H56" s="346"/>
      <c r="I56" s="346"/>
      <c r="J56" s="330"/>
      <c r="K56" s="330"/>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row>
    <row r="57" spans="1:63" hidden="1" x14ac:dyDescent="0.3">
      <c r="A57" s="330"/>
      <c r="B57" s="330"/>
      <c r="C57" s="330"/>
      <c r="D57" s="347"/>
      <c r="E57" s="346"/>
      <c r="F57" s="346"/>
      <c r="G57" s="346"/>
      <c r="H57" s="346"/>
      <c r="I57" s="346"/>
      <c r="J57" s="330"/>
      <c r="K57" s="330"/>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row>
    <row r="58" spans="1:63" hidden="1" x14ac:dyDescent="0.3">
      <c r="A58" s="330"/>
      <c r="B58" s="330"/>
      <c r="C58" s="330"/>
      <c r="D58" s="347"/>
      <c r="E58" s="346"/>
      <c r="F58" s="346"/>
      <c r="G58" s="346"/>
      <c r="H58" s="346"/>
      <c r="I58" s="346"/>
      <c r="J58" s="330"/>
      <c r="K58" s="330"/>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row>
    <row r="59" spans="1:63" hidden="1" x14ac:dyDescent="0.3">
      <c r="A59" s="330"/>
      <c r="B59" s="330"/>
      <c r="C59" s="330"/>
      <c r="D59" s="347"/>
      <c r="E59" s="346"/>
      <c r="F59" s="346"/>
      <c r="G59" s="346"/>
      <c r="H59" s="346"/>
      <c r="I59" s="346"/>
      <c r="J59" s="330"/>
      <c r="K59" s="331"/>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row>
    <row r="60" spans="1:63" hidden="1" x14ac:dyDescent="0.3">
      <c r="A60" s="330"/>
      <c r="B60" s="330"/>
      <c r="C60" s="330"/>
      <c r="D60" s="347"/>
      <c r="E60" s="346"/>
      <c r="F60" s="346"/>
      <c r="G60" s="346"/>
      <c r="H60" s="346"/>
      <c r="I60" s="346"/>
      <c r="J60" s="330"/>
      <c r="K60" s="331"/>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row>
    <row r="61" spans="1:63" hidden="1" x14ac:dyDescent="0.3">
      <c r="A61" s="330"/>
      <c r="B61" s="330"/>
      <c r="C61" s="330"/>
      <c r="D61" s="347"/>
      <c r="E61" s="346"/>
      <c r="F61" s="346"/>
      <c r="G61" s="346"/>
      <c r="H61" s="346"/>
      <c r="I61" s="346"/>
      <c r="J61" s="330"/>
      <c r="K61" s="331"/>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row>
    <row r="62" spans="1:63" hidden="1" x14ac:dyDescent="0.3">
      <c r="A62" s="330"/>
      <c r="B62" s="330"/>
      <c r="C62" s="330"/>
      <c r="D62" s="347"/>
      <c r="E62" s="346"/>
      <c r="F62" s="346"/>
      <c r="G62" s="346"/>
      <c r="H62" s="346"/>
      <c r="I62" s="346"/>
      <c r="J62" s="330"/>
      <c r="K62" s="331"/>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row>
    <row r="63" spans="1:63" hidden="1" x14ac:dyDescent="0.3">
      <c r="A63" s="330"/>
      <c r="B63" s="330"/>
      <c r="C63" s="330"/>
      <c r="D63" s="347"/>
      <c r="E63" s="346"/>
      <c r="F63" s="346"/>
      <c r="G63" s="346"/>
      <c r="H63" s="346"/>
      <c r="I63" s="346"/>
      <c r="J63" s="330"/>
      <c r="K63" s="331"/>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row>
    <row r="64" spans="1:63" hidden="1" x14ac:dyDescent="0.3">
      <c r="A64" s="330"/>
      <c r="B64" s="330"/>
      <c r="C64" s="330"/>
      <c r="D64" s="347"/>
      <c r="E64" s="346"/>
      <c r="F64" s="346"/>
      <c r="G64" s="346"/>
      <c r="H64" s="346"/>
      <c r="I64" s="346"/>
      <c r="J64" s="330"/>
      <c r="K64" s="331"/>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row>
    <row r="65" spans="1:63" hidden="1" x14ac:dyDescent="0.3">
      <c r="A65" s="330"/>
      <c r="B65" s="330"/>
      <c r="C65" s="330"/>
      <c r="D65" s="347"/>
      <c r="E65" s="346"/>
      <c r="F65" s="346"/>
      <c r="G65" s="346"/>
      <c r="H65" s="346"/>
      <c r="I65" s="348"/>
      <c r="J65" s="330"/>
      <c r="K65" s="331"/>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row>
    <row r="66" spans="1:63" hidden="1" x14ac:dyDescent="0.3">
      <c r="A66" s="330"/>
      <c r="B66" s="330"/>
      <c r="C66" s="330"/>
      <c r="D66" s="347"/>
      <c r="E66" s="346"/>
      <c r="F66" s="346"/>
      <c r="G66" s="346"/>
      <c r="H66" s="346"/>
      <c r="I66" s="346"/>
      <c r="J66" s="330"/>
      <c r="K66" s="331"/>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row>
    <row r="67" spans="1:63" hidden="1" x14ac:dyDescent="0.3">
      <c r="A67" s="330"/>
      <c r="B67" s="330"/>
      <c r="C67" s="330"/>
      <c r="D67" s="347"/>
      <c r="E67" s="346"/>
      <c r="F67" s="346"/>
      <c r="G67" s="346"/>
      <c r="H67" s="346"/>
      <c r="I67" s="346"/>
      <c r="J67" s="330"/>
      <c r="K67" s="331"/>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row>
    <row r="68" spans="1:63" hidden="1" x14ac:dyDescent="0.3">
      <c r="A68" s="330"/>
      <c r="B68" s="330"/>
      <c r="C68" s="330"/>
      <c r="D68" s="347"/>
      <c r="E68" s="346"/>
      <c r="F68" s="346"/>
      <c r="G68" s="346"/>
      <c r="H68" s="346"/>
      <c r="I68" s="346"/>
      <c r="J68" s="330"/>
      <c r="K68" s="331"/>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row>
    <row r="69" spans="1:63" hidden="1" x14ac:dyDescent="0.3">
      <c r="A69" s="330"/>
      <c r="B69" s="330"/>
      <c r="C69" s="330"/>
      <c r="D69" s="347"/>
      <c r="E69" s="346"/>
      <c r="F69" s="346"/>
      <c r="G69" s="346"/>
      <c r="H69" s="346"/>
      <c r="I69" s="346"/>
      <c r="J69" s="330"/>
      <c r="K69" s="331"/>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row>
    <row r="70" spans="1:63" hidden="1" x14ac:dyDescent="0.3">
      <c r="A70" s="330"/>
      <c r="B70" s="330"/>
      <c r="C70" s="330"/>
      <c r="D70" s="347"/>
      <c r="E70" s="346"/>
      <c r="F70" s="346"/>
      <c r="G70" s="346"/>
      <c r="H70" s="346"/>
      <c r="I70" s="346"/>
      <c r="J70" s="330"/>
      <c r="K70" s="331"/>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row>
    <row r="71" spans="1:63" hidden="1" x14ac:dyDescent="0.3">
      <c r="A71" s="330"/>
      <c r="B71" s="331"/>
      <c r="C71" s="331"/>
      <c r="D71" s="347"/>
      <c r="E71" s="346"/>
      <c r="F71" s="346"/>
      <c r="G71" s="346"/>
      <c r="H71" s="346"/>
      <c r="I71" s="346"/>
      <c r="J71" s="330"/>
      <c r="K71" s="331"/>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row>
    <row r="72" spans="1:63" hidden="1" x14ac:dyDescent="0.3">
      <c r="A72" s="330"/>
      <c r="B72" s="331"/>
      <c r="C72" s="331"/>
      <c r="D72" s="349"/>
      <c r="E72" s="348"/>
      <c r="F72" s="346"/>
      <c r="G72" s="348"/>
      <c r="H72" s="348"/>
      <c r="I72" s="348"/>
      <c r="J72" s="330"/>
      <c r="K72" s="331"/>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row>
    <row r="73" spans="1:63" hidden="1" x14ac:dyDescent="0.3">
      <c r="A73" s="330"/>
      <c r="B73" s="331"/>
      <c r="C73" s="331"/>
      <c r="D73" s="331"/>
      <c r="E73" s="330"/>
      <c r="F73" s="348"/>
      <c r="G73" s="330"/>
      <c r="H73" s="330"/>
      <c r="I73" s="330"/>
      <c r="J73" s="330"/>
      <c r="K73" s="331"/>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row>
    <row r="74" spans="1:63" hidden="1" x14ac:dyDescent="0.3">
      <c r="A74" s="330"/>
      <c r="B74" s="331"/>
      <c r="C74" s="331"/>
      <c r="D74" s="331"/>
      <c r="E74" s="331"/>
      <c r="F74" s="330"/>
      <c r="G74" s="331"/>
      <c r="H74" s="330"/>
      <c r="I74" s="330"/>
      <c r="J74" s="330"/>
      <c r="K74" s="331"/>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row>
    <row r="75" spans="1:63" hidden="1" x14ac:dyDescent="0.3">
      <c r="A75" s="330"/>
      <c r="B75" s="331"/>
      <c r="C75" s="331"/>
      <c r="D75" s="331"/>
      <c r="E75" s="331"/>
      <c r="F75" s="331"/>
      <c r="G75" s="331"/>
      <c r="H75" s="330"/>
      <c r="I75" s="330"/>
      <c r="J75" s="330"/>
      <c r="K75" s="331"/>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row>
    <row r="76" spans="1:63" hidden="1" x14ac:dyDescent="0.3">
      <c r="A76" s="330"/>
      <c r="B76" s="331"/>
      <c r="C76" s="331"/>
      <c r="D76" s="331"/>
      <c r="E76" s="331"/>
      <c r="F76" s="331"/>
      <c r="G76" s="331"/>
      <c r="H76" s="330"/>
      <c r="I76" s="330"/>
      <c r="J76" s="330"/>
      <c r="K76" s="331"/>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row>
    <row r="77" spans="1:63" hidden="1" x14ac:dyDescent="0.3">
      <c r="A77" s="330"/>
      <c r="B77" s="331"/>
      <c r="C77" s="331"/>
      <c r="D77" s="331"/>
      <c r="E77" s="331"/>
      <c r="F77" s="331"/>
      <c r="G77" s="331"/>
      <c r="H77" s="330"/>
      <c r="I77" s="330"/>
      <c r="J77" s="330"/>
      <c r="K77" s="331"/>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row>
    <row r="78" spans="1:63" hidden="1" x14ac:dyDescent="0.3">
      <c r="A78" s="330"/>
      <c r="B78" s="331"/>
      <c r="C78" s="331"/>
      <c r="D78" s="331"/>
      <c r="E78" s="331"/>
      <c r="F78" s="331"/>
      <c r="G78" s="331"/>
      <c r="H78" s="330"/>
      <c r="I78" s="330"/>
      <c r="J78" s="330"/>
      <c r="K78" s="331"/>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row>
    <row r="79" spans="1:63" hidden="1" x14ac:dyDescent="0.3">
      <c r="A79" s="330"/>
      <c r="B79" s="331"/>
      <c r="C79" s="331"/>
      <c r="D79" s="331"/>
      <c r="E79" s="331"/>
      <c r="F79" s="331"/>
      <c r="G79" s="331"/>
      <c r="H79" s="330"/>
      <c r="I79" s="330"/>
      <c r="J79" s="330"/>
      <c r="K79" s="331"/>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row>
    <row r="80" spans="1:63" hidden="1" x14ac:dyDescent="0.3">
      <c r="A80" s="330"/>
      <c r="B80" s="331"/>
      <c r="C80" s="331"/>
      <c r="D80" s="331"/>
      <c r="E80" s="331"/>
      <c r="F80" s="331"/>
      <c r="G80" s="331"/>
      <c r="H80" s="330"/>
      <c r="I80" s="330"/>
      <c r="J80" s="330"/>
      <c r="K80" s="331"/>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row>
    <row r="81" spans="1:63" hidden="1" x14ac:dyDescent="0.3">
      <c r="A81" s="330"/>
      <c r="B81" s="331"/>
      <c r="C81" s="331"/>
      <c r="D81" s="331"/>
      <c r="E81" s="331"/>
      <c r="F81" s="331"/>
      <c r="G81" s="331"/>
      <c r="H81" s="330"/>
      <c r="I81" s="330"/>
      <c r="J81" s="330"/>
      <c r="K81" s="331"/>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row>
    <row r="82" spans="1:63" hidden="1" x14ac:dyDescent="0.3">
      <c r="A82" s="330"/>
      <c r="B82" s="331"/>
      <c r="C82" s="331"/>
      <c r="D82" s="331"/>
      <c r="E82" s="331"/>
      <c r="F82" s="331"/>
      <c r="G82" s="331"/>
      <c r="H82" s="330"/>
      <c r="I82" s="330"/>
      <c r="J82" s="330"/>
      <c r="K82" s="331"/>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row>
    <row r="83" spans="1:63" hidden="1" x14ac:dyDescent="0.3">
      <c r="A83" s="330"/>
      <c r="B83" s="331"/>
      <c r="C83" s="331"/>
      <c r="D83" s="331"/>
      <c r="E83" s="331"/>
      <c r="F83" s="331"/>
      <c r="G83" s="331"/>
      <c r="H83" s="331"/>
      <c r="I83" s="331"/>
      <c r="J83" s="331"/>
      <c r="K83" s="331"/>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row>
    <row r="84" spans="1:63" hidden="1" x14ac:dyDescent="0.3">
      <c r="A84" s="330"/>
      <c r="B84" s="331"/>
      <c r="C84" s="331"/>
      <c r="D84" s="331"/>
      <c r="E84" s="331"/>
      <c r="F84" s="331"/>
      <c r="G84" s="331"/>
      <c r="H84" s="331"/>
      <c r="I84" s="331"/>
      <c r="J84" s="331"/>
      <c r="K84" s="331"/>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row>
    <row r="85" spans="1:63" hidden="1" x14ac:dyDescent="0.3">
      <c r="A85" s="330"/>
      <c r="B85" s="331"/>
      <c r="C85" s="331"/>
      <c r="D85" s="331"/>
      <c r="E85" s="331"/>
      <c r="F85" s="331"/>
      <c r="G85" s="331"/>
      <c r="H85" s="331"/>
      <c r="I85" s="331"/>
      <c r="J85" s="331"/>
      <c r="K85" s="331"/>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row>
    <row r="86" spans="1:63" hidden="1" x14ac:dyDescent="0.3">
      <c r="A86" s="330"/>
      <c r="B86" s="331"/>
      <c r="C86" s="331"/>
      <c r="D86" s="331"/>
      <c r="E86" s="331"/>
      <c r="F86" s="331"/>
      <c r="G86" s="331"/>
      <c r="H86" s="331"/>
      <c r="I86" s="331"/>
      <c r="J86" s="331"/>
      <c r="K86" s="331"/>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row>
    <row r="87" spans="1:63" hidden="1" x14ac:dyDescent="0.3">
      <c r="A87" s="330"/>
      <c r="B87" s="331"/>
      <c r="C87" s="331"/>
      <c r="D87" s="331"/>
      <c r="E87" s="331"/>
      <c r="F87" s="331"/>
      <c r="G87" s="331"/>
      <c r="H87" s="331"/>
      <c r="I87" s="331"/>
      <c r="J87" s="331"/>
      <c r="K87" s="331"/>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row>
    <row r="88" spans="1:63" hidden="1" x14ac:dyDescent="0.3">
      <c r="A88" s="330"/>
      <c r="B88" s="331"/>
      <c r="C88" s="331"/>
      <c r="D88" s="331"/>
      <c r="E88" s="331"/>
      <c r="F88" s="331"/>
      <c r="G88" s="331"/>
      <c r="H88" s="331"/>
      <c r="I88" s="331"/>
      <c r="J88" s="331"/>
      <c r="K88" s="331"/>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row>
    <row r="89" spans="1:63" hidden="1" x14ac:dyDescent="0.3">
      <c r="A89" s="330"/>
      <c r="B89" s="331"/>
      <c r="C89" s="331"/>
      <c r="D89" s="331"/>
      <c r="E89" s="331"/>
      <c r="F89" s="331"/>
      <c r="G89" s="331"/>
      <c r="H89" s="331"/>
      <c r="I89" s="331"/>
      <c r="J89" s="331"/>
      <c r="K89" s="331"/>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row>
    <row r="90" spans="1:63" hidden="1" x14ac:dyDescent="0.3">
      <c r="A90" s="330"/>
      <c r="B90" s="331"/>
      <c r="C90" s="331"/>
      <c r="D90" s="331"/>
      <c r="E90" s="331"/>
      <c r="F90" s="331"/>
      <c r="G90" s="331"/>
      <c r="H90" s="331"/>
      <c r="I90" s="331"/>
      <c r="J90" s="331"/>
      <c r="K90" s="331"/>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row>
    <row r="91" spans="1:63" hidden="1" x14ac:dyDescent="0.3">
      <c r="A91" s="330"/>
      <c r="B91" s="331"/>
      <c r="C91" s="331"/>
      <c r="D91" s="331"/>
      <c r="E91" s="331"/>
      <c r="F91" s="331"/>
      <c r="G91" s="331"/>
      <c r="H91" s="331"/>
      <c r="I91" s="331"/>
      <c r="J91" s="331"/>
      <c r="K91" s="331"/>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row>
    <row r="92" spans="1:63" hidden="1" x14ac:dyDescent="0.3">
      <c r="A92" s="330"/>
      <c r="B92" s="331"/>
      <c r="C92" s="331"/>
      <c r="D92" s="331"/>
      <c r="E92" s="331"/>
      <c r="F92" s="331"/>
      <c r="G92" s="331"/>
      <c r="H92" s="331"/>
      <c r="I92" s="331"/>
      <c r="J92" s="331"/>
      <c r="K92" s="331"/>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row>
    <row r="93" spans="1:63" hidden="1" x14ac:dyDescent="0.3">
      <c r="A93" s="330"/>
      <c r="B93" s="331"/>
      <c r="C93" s="331"/>
      <c r="D93" s="331"/>
      <c r="E93" s="331"/>
      <c r="F93" s="331"/>
      <c r="G93" s="331"/>
      <c r="H93" s="331"/>
      <c r="I93" s="331"/>
      <c r="J93" s="331"/>
      <c r="K93" s="331"/>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row>
    <row r="94" spans="1:63" hidden="1" x14ac:dyDescent="0.3">
      <c r="A94" s="330"/>
      <c r="B94" s="331"/>
      <c r="C94" s="331"/>
      <c r="D94" s="331"/>
      <c r="E94" s="331"/>
      <c r="F94" s="331"/>
      <c r="G94" s="331"/>
      <c r="H94" s="331"/>
      <c r="I94" s="331"/>
      <c r="J94" s="331"/>
      <c r="K94" s="331"/>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row>
    <row r="95" spans="1:63" hidden="1" x14ac:dyDescent="0.3">
      <c r="A95" s="330"/>
      <c r="B95" s="331"/>
      <c r="C95" s="331"/>
      <c r="D95" s="331"/>
      <c r="E95" s="331"/>
      <c r="F95" s="331"/>
      <c r="G95" s="331"/>
      <c r="H95" s="331"/>
      <c r="I95" s="331"/>
      <c r="J95" s="331"/>
      <c r="K95" s="331"/>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row>
    <row r="96" spans="1:63" hidden="1" x14ac:dyDescent="0.3">
      <c r="A96" s="330"/>
      <c r="B96" s="331"/>
      <c r="C96" s="331"/>
      <c r="D96" s="331"/>
      <c r="E96" s="331"/>
      <c r="F96" s="331"/>
      <c r="G96" s="331"/>
      <c r="H96" s="331"/>
      <c r="I96" s="331"/>
      <c r="J96" s="331"/>
      <c r="K96" s="331"/>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row>
    <row r="97" spans="1:63" hidden="1" x14ac:dyDescent="0.3">
      <c r="A97" s="330"/>
      <c r="B97" s="331"/>
      <c r="C97" s="331"/>
      <c r="D97" s="331"/>
      <c r="E97" s="331"/>
      <c r="F97" s="331"/>
      <c r="G97" s="331"/>
      <c r="H97" s="331"/>
      <c r="I97" s="331"/>
      <c r="J97" s="331"/>
      <c r="K97" s="331"/>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row>
    <row r="98" spans="1:63" hidden="1" x14ac:dyDescent="0.3">
      <c r="A98" s="330"/>
      <c r="B98" s="331"/>
      <c r="C98" s="331"/>
      <c r="D98" s="331"/>
      <c r="E98" s="331"/>
      <c r="F98" s="331"/>
      <c r="G98" s="331"/>
      <c r="H98" s="331"/>
      <c r="I98" s="331"/>
      <c r="J98" s="331"/>
      <c r="K98" s="331"/>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row>
    <row r="99" spans="1:63" hidden="1" x14ac:dyDescent="0.3">
      <c r="A99" s="330"/>
      <c r="B99" s="331"/>
      <c r="C99" s="331"/>
      <c r="D99" s="331"/>
      <c r="E99" s="331"/>
      <c r="F99" s="331"/>
      <c r="G99" s="331"/>
      <c r="H99" s="331"/>
      <c r="I99" s="331"/>
      <c r="J99" s="331"/>
      <c r="K99" s="331"/>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row>
    <row r="100" spans="1:63" hidden="1" x14ac:dyDescent="0.3">
      <c r="A100" s="330"/>
      <c r="B100" s="331"/>
      <c r="C100" s="331"/>
      <c r="D100" s="331"/>
      <c r="E100" s="331"/>
      <c r="F100" s="331"/>
      <c r="G100" s="331"/>
      <c r="H100" s="331"/>
      <c r="I100" s="331"/>
      <c r="J100" s="331"/>
      <c r="K100" s="331"/>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row>
    <row r="101" spans="1:63" hidden="1" x14ac:dyDescent="0.3">
      <c r="A101" s="330"/>
      <c r="B101" s="331"/>
      <c r="C101" s="331"/>
      <c r="D101" s="331"/>
      <c r="E101" s="331"/>
      <c r="F101" s="331"/>
      <c r="G101" s="331"/>
      <c r="H101" s="331"/>
      <c r="I101" s="331"/>
      <c r="J101" s="331"/>
      <c r="K101" s="331"/>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row>
    <row r="102" spans="1:63" hidden="1" x14ac:dyDescent="0.3">
      <c r="A102" s="330"/>
      <c r="B102" s="331"/>
      <c r="C102" s="331"/>
      <c r="D102" s="331"/>
      <c r="E102" s="331"/>
      <c r="F102" s="331"/>
      <c r="G102" s="331"/>
      <c r="H102" s="331"/>
      <c r="I102" s="331"/>
      <c r="J102" s="331"/>
      <c r="K102" s="331"/>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row>
    <row r="103" spans="1:63" hidden="1" x14ac:dyDescent="0.3">
      <c r="A103" s="331"/>
      <c r="B103" s="331"/>
      <c r="C103" s="331"/>
      <c r="D103" s="331"/>
      <c r="E103" s="331"/>
      <c r="F103" s="331"/>
      <c r="G103" s="331"/>
      <c r="H103" s="331"/>
      <c r="I103" s="331"/>
      <c r="J103" s="331"/>
      <c r="K103" s="331"/>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row>
    <row r="104" spans="1:63" hidden="1" x14ac:dyDescent="0.3">
      <c r="A104" s="331"/>
      <c r="B104" s="331"/>
      <c r="C104" s="331"/>
      <c r="D104" s="331"/>
      <c r="E104" s="331"/>
      <c r="F104" s="331"/>
      <c r="G104" s="331"/>
      <c r="H104" s="331"/>
      <c r="I104" s="331"/>
      <c r="J104" s="331"/>
      <c r="K104" s="331"/>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row>
    <row r="105" spans="1:63" hidden="1" x14ac:dyDescent="0.3">
      <c r="A105" s="331"/>
      <c r="B105" s="331"/>
      <c r="C105" s="331"/>
      <c r="D105" s="331"/>
      <c r="E105" s="331"/>
      <c r="F105" s="331"/>
      <c r="G105" s="331"/>
      <c r="H105" s="331"/>
      <c r="I105" s="331"/>
      <c r="J105" s="331"/>
      <c r="K105" s="331"/>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row>
    <row r="106" spans="1:63" hidden="1" x14ac:dyDescent="0.3">
      <c r="A106" s="331"/>
      <c r="B106" s="331"/>
      <c r="C106" s="331"/>
      <c r="D106" s="331"/>
      <c r="E106" s="331"/>
      <c r="F106" s="331"/>
      <c r="G106" s="331"/>
      <c r="H106" s="331"/>
      <c r="I106" s="331"/>
      <c r="J106" s="331"/>
      <c r="K106" s="331"/>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row>
    <row r="107" spans="1:63" hidden="1" x14ac:dyDescent="0.3">
      <c r="A107" s="331"/>
      <c r="B107" s="331"/>
      <c r="C107" s="331"/>
      <c r="D107" s="331"/>
      <c r="E107" s="331"/>
      <c r="F107" s="331"/>
      <c r="G107" s="331"/>
      <c r="H107" s="331"/>
      <c r="I107" s="331"/>
      <c r="J107" s="331"/>
      <c r="K107" s="331"/>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row>
    <row r="108" spans="1:63" hidden="1" x14ac:dyDescent="0.3">
      <c r="A108" s="331"/>
      <c r="B108" s="331"/>
      <c r="C108" s="331"/>
      <c r="D108" s="331"/>
      <c r="E108" s="331"/>
      <c r="F108" s="331"/>
      <c r="G108" s="331"/>
      <c r="H108" s="331"/>
      <c r="I108" s="331"/>
      <c r="J108" s="331"/>
      <c r="K108" s="331"/>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row>
    <row r="109" spans="1:63" hidden="1" x14ac:dyDescent="0.3">
      <c r="A109" s="331"/>
      <c r="B109" s="331"/>
      <c r="C109" s="331"/>
      <c r="D109" s="331"/>
      <c r="E109" s="331"/>
      <c r="F109" s="331"/>
      <c r="G109" s="331"/>
      <c r="H109" s="331"/>
      <c r="I109" s="331"/>
      <c r="J109" s="331"/>
      <c r="K109" s="331"/>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row>
    <row r="110" spans="1:63" hidden="1" x14ac:dyDescent="0.3">
      <c r="A110" s="331"/>
      <c r="B110" s="331"/>
      <c r="C110" s="331"/>
      <c r="D110" s="331"/>
      <c r="E110" s="331"/>
      <c r="F110" s="331"/>
      <c r="G110" s="331"/>
      <c r="H110" s="331"/>
      <c r="I110" s="331"/>
      <c r="J110" s="331"/>
      <c r="K110" s="331"/>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row>
    <row r="111" spans="1:63" hidden="1" x14ac:dyDescent="0.3">
      <c r="A111" s="331"/>
      <c r="B111" s="331"/>
      <c r="C111" s="331"/>
      <c r="D111" s="331"/>
      <c r="E111" s="331"/>
      <c r="F111" s="331"/>
      <c r="G111" s="331"/>
      <c r="H111" s="331"/>
      <c r="I111" s="331"/>
      <c r="J111" s="331"/>
      <c r="K111" s="331"/>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row>
    <row r="112" spans="1:63" hidden="1" x14ac:dyDescent="0.3">
      <c r="A112" s="331"/>
      <c r="B112" s="331"/>
      <c r="C112" s="331"/>
      <c r="D112" s="331"/>
      <c r="E112" s="331"/>
      <c r="F112" s="331"/>
      <c r="G112" s="331"/>
      <c r="H112" s="331"/>
      <c r="I112" s="331"/>
      <c r="J112" s="331"/>
      <c r="K112" s="331"/>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row>
    <row r="113" spans="1:63" hidden="1" x14ac:dyDescent="0.3">
      <c r="A113" s="331"/>
      <c r="B113" s="331"/>
      <c r="C113" s="331"/>
      <c r="D113" s="331"/>
      <c r="E113" s="331"/>
      <c r="F113" s="331"/>
      <c r="G113" s="331"/>
      <c r="H113" s="331"/>
      <c r="I113" s="331"/>
      <c r="J113" s="331"/>
      <c r="K113" s="331"/>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row>
    <row r="114" spans="1:63" hidden="1" x14ac:dyDescent="0.3">
      <c r="A114" s="331"/>
      <c r="B114" s="331"/>
      <c r="C114" s="331"/>
      <c r="D114" s="331"/>
      <c r="E114" s="331"/>
      <c r="F114" s="331"/>
      <c r="G114" s="331"/>
      <c r="H114" s="331"/>
      <c r="I114" s="331"/>
      <c r="J114" s="331"/>
      <c r="K114" s="331"/>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row>
    <row r="115" spans="1:63" hidden="1" x14ac:dyDescent="0.3">
      <c r="A115" s="331"/>
      <c r="B115" s="331"/>
      <c r="C115" s="331"/>
      <c r="D115" s="331"/>
      <c r="E115" s="331"/>
      <c r="F115" s="331"/>
      <c r="G115" s="331"/>
      <c r="H115" s="331"/>
      <c r="I115" s="331"/>
      <c r="J115" s="331"/>
      <c r="K115" s="331"/>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row>
    <row r="116" spans="1:63" hidden="1" x14ac:dyDescent="0.3">
      <c r="A116" s="331"/>
      <c r="B116" s="331"/>
      <c r="C116" s="331"/>
      <c r="D116" s="331"/>
      <c r="E116" s="331"/>
      <c r="F116" s="331"/>
      <c r="G116" s="331"/>
      <c r="H116" s="331"/>
      <c r="I116" s="331"/>
      <c r="J116" s="331"/>
      <c r="K116" s="331"/>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row>
    <row r="117" spans="1:63" hidden="1" x14ac:dyDescent="0.3">
      <c r="A117" s="331"/>
      <c r="B117" s="331"/>
      <c r="C117" s="331"/>
      <c r="D117" s="331"/>
      <c r="E117" s="331"/>
      <c r="F117" s="331"/>
      <c r="G117" s="331"/>
      <c r="H117" s="331"/>
      <c r="I117" s="331"/>
      <c r="J117" s="331"/>
      <c r="K117" s="331"/>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row>
    <row r="118" spans="1:63" hidden="1" x14ac:dyDescent="0.3">
      <c r="A118" s="331"/>
      <c r="B118" s="331"/>
      <c r="C118" s="331"/>
      <c r="D118" s="331"/>
      <c r="E118" s="331"/>
      <c r="F118" s="331"/>
      <c r="G118" s="331"/>
      <c r="H118" s="331"/>
      <c r="I118" s="331"/>
      <c r="J118" s="331"/>
      <c r="K118" s="331"/>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row>
    <row r="119" spans="1:63" hidden="1" x14ac:dyDescent="0.3">
      <c r="A119" s="331"/>
      <c r="B119" s="331"/>
      <c r="C119" s="331"/>
      <c r="D119" s="331"/>
      <c r="E119" s="331"/>
      <c r="F119" s="331"/>
      <c r="G119" s="331"/>
      <c r="H119" s="331"/>
      <c r="I119" s="331"/>
      <c r="J119" s="331"/>
      <c r="K119" s="331"/>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row>
    <row r="120" spans="1:63" hidden="1" x14ac:dyDescent="0.3">
      <c r="A120" s="331"/>
      <c r="B120" s="331"/>
      <c r="C120" s="331"/>
      <c r="D120" s="331"/>
      <c r="E120" s="331"/>
      <c r="F120" s="331"/>
      <c r="G120" s="331"/>
      <c r="H120" s="331"/>
      <c r="I120" s="331"/>
      <c r="J120" s="331"/>
      <c r="K120" s="331"/>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row>
    <row r="121" spans="1:63" hidden="1" x14ac:dyDescent="0.3">
      <c r="A121" s="331"/>
      <c r="B121" s="331"/>
      <c r="C121" s="331"/>
      <c r="D121" s="331"/>
      <c r="E121" s="331"/>
      <c r="F121" s="331"/>
      <c r="G121" s="331"/>
      <c r="H121" s="331"/>
      <c r="I121" s="331"/>
      <c r="J121" s="331"/>
      <c r="K121" s="331"/>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row>
    <row r="122" spans="1:63" hidden="1" x14ac:dyDescent="0.3">
      <c r="A122" s="331"/>
      <c r="B122" s="331"/>
      <c r="C122" s="331"/>
      <c r="D122" s="331"/>
      <c r="E122" s="331"/>
      <c r="F122" s="331"/>
      <c r="G122" s="331"/>
      <c r="H122" s="331"/>
      <c r="I122" s="331"/>
      <c r="J122" s="331"/>
      <c r="K122" s="331"/>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row>
    <row r="123" spans="1:63" hidden="1" x14ac:dyDescent="0.3">
      <c r="A123" s="331"/>
      <c r="B123" s="331"/>
      <c r="C123" s="331"/>
      <c r="D123" s="331"/>
      <c r="E123" s="331"/>
      <c r="F123" s="331"/>
      <c r="G123" s="331"/>
      <c r="H123" s="331"/>
      <c r="I123" s="331"/>
      <c r="J123" s="331"/>
      <c r="K123" s="331"/>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row>
    <row r="124" spans="1:63" hidden="1" x14ac:dyDescent="0.3">
      <c r="A124" s="331"/>
      <c r="B124" s="331"/>
      <c r="C124" s="331"/>
      <c r="D124" s="331"/>
      <c r="E124" s="331"/>
      <c r="F124" s="331"/>
      <c r="G124" s="331"/>
      <c r="H124" s="331"/>
      <c r="I124" s="331"/>
      <c r="J124" s="331"/>
      <c r="K124" s="331"/>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row>
    <row r="125" spans="1:63" hidden="1" x14ac:dyDescent="0.3">
      <c r="A125" s="331"/>
      <c r="B125" s="331"/>
      <c r="C125" s="331"/>
      <c r="D125" s="331"/>
      <c r="E125" s="331"/>
      <c r="F125" s="331"/>
      <c r="G125" s="331"/>
      <c r="H125" s="331"/>
      <c r="I125" s="331"/>
      <c r="J125" s="331"/>
      <c r="K125" s="331"/>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row>
    <row r="126" spans="1:63" hidden="1" x14ac:dyDescent="0.3">
      <c r="A126" s="331"/>
      <c r="B126" s="331"/>
      <c r="C126" s="331"/>
      <c r="D126" s="331"/>
      <c r="E126" s="331"/>
      <c r="F126" s="331"/>
      <c r="G126" s="331"/>
      <c r="H126" s="331"/>
      <c r="I126" s="331"/>
      <c r="J126" s="331"/>
      <c r="K126" s="331"/>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row>
    <row r="127" spans="1:63" hidden="1" x14ac:dyDescent="0.3">
      <c r="A127" s="331"/>
      <c r="B127" s="331"/>
      <c r="C127" s="331"/>
      <c r="D127" s="331"/>
      <c r="E127" s="331"/>
      <c r="F127" s="331"/>
      <c r="G127" s="331"/>
      <c r="H127" s="331"/>
      <c r="I127" s="331"/>
      <c r="J127" s="331"/>
      <c r="K127" s="331"/>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row>
    <row r="128" spans="1:63" hidden="1" x14ac:dyDescent="0.3">
      <c r="A128" s="331"/>
      <c r="B128" s="331"/>
      <c r="C128" s="331"/>
      <c r="D128" s="331"/>
      <c r="E128" s="331"/>
      <c r="F128" s="331"/>
      <c r="G128" s="331"/>
      <c r="H128" s="331"/>
      <c r="I128" s="331"/>
      <c r="J128" s="331"/>
      <c r="K128" s="331"/>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row>
    <row r="129" spans="1:63" hidden="1" x14ac:dyDescent="0.3">
      <c r="A129" s="331"/>
      <c r="B129" s="331"/>
      <c r="C129" s="331"/>
      <c r="D129" s="331"/>
      <c r="E129" s="331"/>
      <c r="F129" s="331"/>
      <c r="G129" s="331"/>
      <c r="H129" s="331"/>
      <c r="I129" s="331"/>
      <c r="J129" s="331"/>
      <c r="K129" s="331"/>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row>
    <row r="130" spans="1:63" hidden="1" x14ac:dyDescent="0.3">
      <c r="A130" s="331"/>
      <c r="B130" s="331"/>
      <c r="C130" s="331"/>
      <c r="D130" s="331"/>
      <c r="E130" s="331"/>
      <c r="F130" s="331"/>
      <c r="G130" s="331"/>
      <c r="H130" s="331"/>
      <c r="I130" s="331"/>
      <c r="J130" s="331"/>
      <c r="K130" s="331"/>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row>
    <row r="131" spans="1:63" hidden="1" x14ac:dyDescent="0.3">
      <c r="A131" s="331"/>
      <c r="B131" s="331"/>
      <c r="C131" s="331"/>
      <c r="D131" s="331"/>
      <c r="E131" s="331"/>
      <c r="F131" s="331"/>
      <c r="G131" s="331"/>
      <c r="H131" s="331"/>
      <c r="I131" s="331"/>
      <c r="J131" s="331"/>
      <c r="K131" s="331"/>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row>
    <row r="132" spans="1:63" hidden="1" x14ac:dyDescent="0.3">
      <c r="A132" s="331"/>
      <c r="B132" s="331"/>
      <c r="C132" s="331"/>
      <c r="D132" s="331"/>
      <c r="E132" s="331"/>
      <c r="F132" s="331"/>
      <c r="G132" s="331"/>
      <c r="H132" s="331"/>
      <c r="I132" s="331"/>
      <c r="J132" s="331"/>
      <c r="K132" s="331"/>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row>
    <row r="133" spans="1:63" hidden="1" x14ac:dyDescent="0.3">
      <c r="A133" s="331"/>
      <c r="B133" s="331"/>
      <c r="C133" s="331"/>
      <c r="D133" s="331"/>
      <c r="E133" s="331"/>
      <c r="F133" s="331"/>
      <c r="G133" s="331"/>
      <c r="H133" s="331"/>
      <c r="I133" s="331"/>
      <c r="J133" s="331"/>
      <c r="K133" s="331"/>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row>
    <row r="134" spans="1:63" hidden="1" x14ac:dyDescent="0.3">
      <c r="A134" s="331"/>
      <c r="B134" s="331"/>
      <c r="C134" s="331"/>
      <c r="D134" s="331"/>
      <c r="E134" s="331"/>
      <c r="F134" s="331"/>
      <c r="G134" s="331"/>
      <c r="H134" s="331"/>
      <c r="I134" s="331"/>
      <c r="J134" s="331"/>
      <c r="K134" s="331"/>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row>
    <row r="135" spans="1:63" hidden="1" x14ac:dyDescent="0.3">
      <c r="A135" s="331"/>
      <c r="B135" s="331"/>
      <c r="C135" s="331"/>
      <c r="D135" s="331"/>
      <c r="E135" s="331"/>
      <c r="F135" s="331"/>
      <c r="G135" s="331"/>
      <c r="H135" s="331"/>
      <c r="I135" s="331"/>
      <c r="J135" s="331"/>
      <c r="K135" s="331"/>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row>
    <row r="136" spans="1:63" hidden="1" x14ac:dyDescent="0.3">
      <c r="A136" s="331"/>
      <c r="B136" s="331"/>
      <c r="C136" s="331"/>
      <c r="D136" s="331"/>
      <c r="E136" s="331"/>
      <c r="F136" s="331"/>
      <c r="G136" s="331"/>
      <c r="H136" s="331"/>
      <c r="I136" s="331"/>
      <c r="J136" s="331"/>
      <c r="K136" s="331"/>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row>
    <row r="137" spans="1:63" hidden="1" x14ac:dyDescent="0.3">
      <c r="A137" s="331"/>
      <c r="B137" s="331"/>
      <c r="C137" s="331"/>
      <c r="D137" s="331"/>
      <c r="E137" s="331"/>
      <c r="F137" s="331"/>
      <c r="G137" s="331"/>
      <c r="H137" s="331"/>
      <c r="I137" s="331"/>
      <c r="J137" s="331"/>
      <c r="K137" s="331"/>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row>
    <row r="138" spans="1:63" hidden="1" x14ac:dyDescent="0.3">
      <c r="A138" s="331"/>
      <c r="B138" s="331"/>
      <c r="C138" s="331"/>
      <c r="D138" s="331"/>
      <c r="E138" s="331"/>
      <c r="F138" s="331"/>
      <c r="G138" s="331"/>
      <c r="H138" s="331"/>
      <c r="I138" s="331"/>
      <c r="J138" s="331"/>
      <c r="K138" s="331"/>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row>
    <row r="139" spans="1:63" hidden="1" x14ac:dyDescent="0.3">
      <c r="A139" s="331"/>
      <c r="B139" s="331"/>
      <c r="C139" s="331"/>
      <c r="D139" s="331"/>
      <c r="E139" s="331"/>
      <c r="F139" s="331"/>
      <c r="G139" s="331"/>
      <c r="H139" s="331"/>
      <c r="I139" s="331"/>
      <c r="J139" s="331"/>
      <c r="K139" s="331"/>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row>
    <row r="140" spans="1:63" hidden="1" x14ac:dyDescent="0.3">
      <c r="A140" s="331"/>
      <c r="B140" s="331"/>
      <c r="C140" s="331"/>
      <c r="D140" s="331"/>
      <c r="E140" s="331"/>
      <c r="F140" s="331"/>
      <c r="G140" s="331"/>
      <c r="H140" s="331"/>
      <c r="I140" s="331"/>
      <c r="J140" s="331"/>
      <c r="K140" s="331"/>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row>
    <row r="141" spans="1:63" hidden="1" x14ac:dyDescent="0.3">
      <c r="A141" s="331"/>
      <c r="B141" s="331"/>
      <c r="C141" s="331"/>
      <c r="D141" s="331"/>
      <c r="E141" s="331"/>
      <c r="F141" s="331"/>
      <c r="G141" s="331"/>
      <c r="H141" s="331"/>
      <c r="I141" s="331"/>
      <c r="J141" s="331"/>
      <c r="K141" s="331"/>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row>
    <row r="142" spans="1:63" hidden="1" x14ac:dyDescent="0.3">
      <c r="A142" s="331"/>
      <c r="B142" s="331"/>
      <c r="C142" s="331"/>
      <c r="D142" s="331"/>
      <c r="E142" s="331"/>
      <c r="F142" s="331"/>
      <c r="G142" s="331"/>
      <c r="H142" s="331"/>
      <c r="I142" s="331"/>
      <c r="J142" s="331"/>
      <c r="K142" s="331"/>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row>
    <row r="143" spans="1:63" hidden="1" x14ac:dyDescent="0.3">
      <c r="A143" s="331"/>
      <c r="B143" s="331"/>
      <c r="C143" s="331"/>
      <c r="D143" s="331"/>
      <c r="E143" s="331"/>
      <c r="F143" s="331"/>
      <c r="G143" s="331"/>
      <c r="H143" s="331"/>
      <c r="I143" s="331"/>
      <c r="J143" s="331"/>
      <c r="K143" s="331"/>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row>
    <row r="144" spans="1:63" hidden="1" x14ac:dyDescent="0.3">
      <c r="A144" s="331"/>
      <c r="B144" s="331"/>
      <c r="C144" s="331"/>
      <c r="D144" s="331"/>
      <c r="E144" s="331"/>
      <c r="F144" s="331"/>
      <c r="G144" s="331"/>
      <c r="H144" s="331"/>
      <c r="I144" s="331"/>
      <c r="J144" s="331"/>
      <c r="K144" s="331"/>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row>
    <row r="145" spans="1:63" hidden="1" x14ac:dyDescent="0.3">
      <c r="A145" s="331"/>
      <c r="B145" s="331"/>
      <c r="C145" s="331"/>
      <c r="D145" s="331"/>
      <c r="E145" s="331"/>
      <c r="F145" s="331"/>
      <c r="G145" s="331"/>
      <c r="H145" s="331"/>
      <c r="I145" s="331"/>
      <c r="J145" s="331"/>
      <c r="K145" s="331"/>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row>
    <row r="146" spans="1:63" hidden="1" x14ac:dyDescent="0.3">
      <c r="A146" s="331"/>
      <c r="B146" s="331"/>
      <c r="C146" s="331"/>
      <c r="D146" s="331"/>
      <c r="E146" s="331"/>
      <c r="F146" s="331"/>
      <c r="G146" s="331"/>
      <c r="H146" s="331"/>
      <c r="I146" s="331"/>
      <c r="J146" s="331"/>
      <c r="K146" s="331"/>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row>
    <row r="147" spans="1:63" hidden="1" x14ac:dyDescent="0.3">
      <c r="A147" s="331"/>
      <c r="B147" s="331"/>
      <c r="C147" s="331"/>
      <c r="D147" s="331"/>
      <c r="E147" s="331"/>
      <c r="F147" s="331"/>
      <c r="G147" s="331"/>
      <c r="H147" s="331"/>
      <c r="I147" s="331"/>
      <c r="J147" s="331"/>
      <c r="K147" s="331"/>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row>
    <row r="148" spans="1:63" hidden="1" x14ac:dyDescent="0.3">
      <c r="A148" s="331"/>
      <c r="B148" s="331"/>
      <c r="C148" s="331"/>
      <c r="D148" s="331"/>
      <c r="E148" s="331"/>
      <c r="F148" s="331"/>
      <c r="G148" s="331"/>
      <c r="H148" s="331"/>
      <c r="I148" s="331"/>
      <c r="J148" s="331"/>
      <c r="K148" s="331"/>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row>
    <row r="149" spans="1:63" hidden="1" x14ac:dyDescent="0.3">
      <c r="A149" s="331"/>
      <c r="B149" s="331"/>
      <c r="C149" s="331"/>
      <c r="D149" s="331"/>
      <c r="E149" s="331"/>
      <c r="F149" s="331"/>
      <c r="G149" s="331"/>
      <c r="H149" s="331"/>
      <c r="I149" s="331"/>
      <c r="J149" s="331"/>
      <c r="K149" s="331"/>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row>
    <row r="150" spans="1:63" hidden="1" x14ac:dyDescent="0.3">
      <c r="A150" s="331"/>
      <c r="B150" s="331"/>
      <c r="C150" s="331"/>
      <c r="D150" s="331"/>
      <c r="E150" s="331"/>
      <c r="F150" s="331"/>
      <c r="G150" s="331"/>
      <c r="H150" s="331"/>
      <c r="I150" s="331"/>
      <c r="J150" s="331"/>
      <c r="K150" s="331"/>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row>
    <row r="151" spans="1:63" hidden="1" x14ac:dyDescent="0.3">
      <c r="A151" s="331"/>
      <c r="B151" s="331"/>
      <c r="C151" s="331"/>
      <c r="D151" s="331"/>
      <c r="E151" s="331"/>
      <c r="F151" s="331"/>
      <c r="G151" s="331"/>
      <c r="H151" s="331"/>
      <c r="I151" s="331"/>
      <c r="J151" s="331"/>
      <c r="K151" s="331"/>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row>
    <row r="152" spans="1:63" hidden="1" x14ac:dyDescent="0.3">
      <c r="A152" s="331"/>
      <c r="B152" s="331"/>
      <c r="C152" s="331"/>
      <c r="D152" s="331"/>
      <c r="E152" s="331"/>
      <c r="F152" s="331"/>
      <c r="G152" s="331"/>
      <c r="H152" s="331"/>
      <c r="I152" s="331"/>
      <c r="J152" s="331"/>
      <c r="K152" s="331"/>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row>
    <row r="153" spans="1:63" hidden="1" x14ac:dyDescent="0.3">
      <c r="A153" s="331"/>
      <c r="B153" s="331"/>
      <c r="C153" s="331"/>
      <c r="D153" s="331"/>
      <c r="E153" s="331"/>
      <c r="F153" s="331"/>
      <c r="G153" s="331"/>
      <c r="H153" s="331"/>
      <c r="I153" s="331"/>
      <c r="J153" s="331"/>
      <c r="K153" s="331"/>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row>
    <row r="154" spans="1:63" hidden="1" x14ac:dyDescent="0.3">
      <c r="A154" s="331"/>
      <c r="B154" s="331"/>
      <c r="C154" s="331"/>
      <c r="D154" s="331"/>
      <c r="E154" s="331"/>
      <c r="F154" s="331"/>
      <c r="G154" s="331"/>
      <c r="H154" s="331"/>
      <c r="I154" s="331"/>
      <c r="J154" s="331"/>
      <c r="K154" s="331"/>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row>
    <row r="155" spans="1:63" hidden="1" x14ac:dyDescent="0.3">
      <c r="A155" s="331"/>
      <c r="B155" s="331"/>
      <c r="C155" s="331"/>
      <c r="D155" s="331"/>
      <c r="E155" s="331"/>
      <c r="F155" s="331"/>
      <c r="G155" s="331"/>
      <c r="H155" s="331"/>
      <c r="I155" s="331"/>
      <c r="J155" s="331"/>
      <c r="K155" s="331"/>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row>
    <row r="156" spans="1:63" hidden="1" x14ac:dyDescent="0.3">
      <c r="A156" s="331"/>
      <c r="B156" s="331"/>
      <c r="C156" s="331"/>
      <c r="D156" s="331"/>
      <c r="E156" s="331"/>
      <c r="F156" s="331"/>
      <c r="G156" s="331"/>
      <c r="H156" s="331"/>
      <c r="I156" s="331"/>
      <c r="J156" s="331"/>
      <c r="K156" s="331"/>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row>
    <row r="157" spans="1:63" hidden="1" x14ac:dyDescent="0.3">
      <c r="A157" s="331"/>
      <c r="B157" s="331"/>
      <c r="C157" s="331"/>
      <c r="D157" s="331"/>
      <c r="E157" s="331"/>
      <c r="F157" s="331"/>
      <c r="G157" s="331"/>
      <c r="H157" s="331"/>
      <c r="I157" s="331"/>
      <c r="J157" s="331"/>
      <c r="K157" s="331"/>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row>
    <row r="158" spans="1:63" hidden="1" x14ac:dyDescent="0.3">
      <c r="A158" s="331"/>
      <c r="B158" s="331"/>
      <c r="C158" s="331"/>
      <c r="D158" s="331"/>
      <c r="E158" s="331"/>
      <c r="F158" s="331"/>
      <c r="G158" s="331"/>
      <c r="H158" s="331"/>
      <c r="I158" s="331"/>
      <c r="J158" s="331"/>
      <c r="K158" s="331"/>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row>
    <row r="159" spans="1:63" hidden="1" x14ac:dyDescent="0.3">
      <c r="A159" s="331"/>
      <c r="B159" s="331"/>
      <c r="C159" s="331"/>
      <c r="D159" s="331"/>
      <c r="E159" s="331"/>
      <c r="F159" s="331"/>
      <c r="G159" s="331"/>
      <c r="H159" s="331"/>
      <c r="I159" s="331"/>
      <c r="J159" s="331"/>
      <c r="K159" s="331"/>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row>
    <row r="160" spans="1:63" hidden="1" x14ac:dyDescent="0.3">
      <c r="A160" s="331"/>
      <c r="B160" s="331"/>
      <c r="C160" s="331"/>
      <c r="D160" s="331"/>
      <c r="E160" s="331"/>
      <c r="F160" s="331"/>
      <c r="G160" s="331"/>
      <c r="H160" s="331"/>
      <c r="I160" s="331"/>
      <c r="J160" s="331"/>
      <c r="K160" s="331"/>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row>
    <row r="161" spans="1:63" hidden="1" x14ac:dyDescent="0.3">
      <c r="A161" s="331"/>
      <c r="B161" s="331"/>
      <c r="C161" s="331"/>
      <c r="D161" s="331"/>
      <c r="E161" s="331"/>
      <c r="F161" s="331"/>
      <c r="G161" s="331"/>
      <c r="H161" s="331"/>
      <c r="I161" s="331"/>
      <c r="J161" s="331"/>
      <c r="K161" s="331"/>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row>
    <row r="162" spans="1:63" hidden="1" x14ac:dyDescent="0.3">
      <c r="A162" s="331"/>
      <c r="B162" s="331"/>
      <c r="C162" s="331"/>
      <c r="D162" s="331"/>
      <c r="E162" s="331"/>
      <c r="F162" s="331"/>
      <c r="G162" s="331"/>
      <c r="H162" s="331"/>
      <c r="I162" s="331"/>
      <c r="J162" s="331"/>
      <c r="K162" s="331"/>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row>
    <row r="163" spans="1:63" hidden="1" x14ac:dyDescent="0.3">
      <c r="A163" s="331"/>
      <c r="B163" s="331"/>
      <c r="C163" s="331"/>
      <c r="D163" s="331"/>
      <c r="E163" s="331"/>
      <c r="F163" s="331"/>
      <c r="G163" s="331"/>
      <c r="H163" s="331"/>
      <c r="I163" s="331"/>
      <c r="J163" s="331"/>
      <c r="K163" s="331"/>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row>
    <row r="164" spans="1:63" hidden="1" x14ac:dyDescent="0.3">
      <c r="A164" s="331"/>
      <c r="B164" s="331"/>
      <c r="C164" s="331"/>
      <c r="D164" s="331"/>
      <c r="E164" s="331"/>
      <c r="F164" s="331"/>
      <c r="G164" s="331"/>
      <c r="H164" s="331"/>
      <c r="I164" s="331"/>
      <c r="J164" s="331"/>
      <c r="K164" s="331"/>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row>
    <row r="165" spans="1:63" hidden="1" x14ac:dyDescent="0.3">
      <c r="A165" s="331"/>
      <c r="B165" s="331"/>
      <c r="C165" s="331"/>
      <c r="D165" s="331"/>
      <c r="E165" s="331"/>
      <c r="F165" s="331"/>
      <c r="G165" s="331"/>
      <c r="H165" s="331"/>
      <c r="I165" s="331"/>
      <c r="J165" s="331"/>
      <c r="K165" s="331"/>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row>
    <row r="166" spans="1:63" hidden="1" x14ac:dyDescent="0.3">
      <c r="A166" s="331"/>
      <c r="B166" s="331"/>
      <c r="C166" s="331"/>
      <c r="D166" s="331"/>
      <c r="E166" s="331"/>
      <c r="F166" s="331"/>
      <c r="G166" s="331"/>
      <c r="H166" s="331"/>
      <c r="I166" s="331"/>
      <c r="J166" s="331"/>
      <c r="K166" s="331"/>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row>
    <row r="167" spans="1:63" hidden="1" x14ac:dyDescent="0.3">
      <c r="A167" s="331"/>
      <c r="B167" s="331"/>
      <c r="C167" s="331"/>
      <c r="D167" s="331"/>
      <c r="E167" s="331"/>
      <c r="F167" s="331"/>
      <c r="G167" s="331"/>
      <c r="H167" s="331"/>
      <c r="I167" s="331"/>
      <c r="J167" s="331"/>
      <c r="K167" s="331"/>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row>
    <row r="168" spans="1:63" hidden="1" x14ac:dyDescent="0.3">
      <c r="A168" s="331"/>
      <c r="B168" s="331"/>
      <c r="C168" s="331"/>
      <c r="D168" s="331"/>
      <c r="E168" s="331"/>
      <c r="F168" s="331"/>
      <c r="G168" s="331"/>
      <c r="H168" s="331"/>
      <c r="I168" s="331"/>
      <c r="J168" s="331"/>
      <c r="K168" s="331"/>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row>
    <row r="169" spans="1:63" hidden="1" x14ac:dyDescent="0.3">
      <c r="A169" s="331"/>
      <c r="B169" s="331"/>
      <c r="C169" s="331"/>
      <c r="D169" s="331"/>
      <c r="E169" s="331"/>
      <c r="F169" s="331"/>
      <c r="G169" s="331"/>
      <c r="H169" s="331"/>
      <c r="I169" s="331"/>
      <c r="J169" s="331"/>
      <c r="K169" s="331"/>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row>
    <row r="170" spans="1:63" hidden="1" x14ac:dyDescent="0.3">
      <c r="A170" s="331"/>
      <c r="B170" s="331"/>
      <c r="C170" s="331"/>
      <c r="D170" s="331"/>
      <c r="E170" s="331"/>
      <c r="F170" s="331"/>
      <c r="G170" s="331"/>
      <c r="H170" s="331"/>
      <c r="I170" s="331"/>
      <c r="J170" s="331"/>
      <c r="K170" s="331"/>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row>
    <row r="171" spans="1:63" hidden="1" x14ac:dyDescent="0.3">
      <c r="A171" s="331"/>
      <c r="B171" s="331"/>
      <c r="C171" s="331"/>
      <c r="D171" s="331"/>
      <c r="E171" s="331"/>
      <c r="F171" s="331"/>
      <c r="G171" s="331"/>
      <c r="H171" s="331"/>
      <c r="I171" s="331"/>
      <c r="J171" s="331"/>
      <c r="K171" s="331"/>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row>
    <row r="172" spans="1:63" s="60" customFormat="1" ht="51" customHeight="1" x14ac:dyDescent="0.3">
      <c r="A172" s="350"/>
      <c r="B172" s="350"/>
      <c r="C172" s="350"/>
      <c r="D172" s="350"/>
      <c r="E172" s="350"/>
      <c r="F172" s="350"/>
      <c r="G172" s="350"/>
      <c r="H172" s="350"/>
      <c r="I172" s="350"/>
      <c r="J172" s="350"/>
      <c r="K172" s="351"/>
      <c r="L172" s="59"/>
      <c r="M172" s="59"/>
      <c r="N172" s="59"/>
      <c r="O172" s="59"/>
      <c r="P172" s="59"/>
      <c r="Q172" s="59"/>
      <c r="R172" s="59"/>
      <c r="S172" s="59"/>
      <c r="T172" s="59"/>
    </row>
    <row r="173" spans="1:63" hidden="1" x14ac:dyDescent="0.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row>
    <row r="174" spans="1:63" hidden="1" x14ac:dyDescent="0.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row>
    <row r="175" spans="1:63" hidden="1" x14ac:dyDescent="0.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row>
    <row r="176" spans="1:63" hidden="1" x14ac:dyDescent="0.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row>
  </sheetData>
  <sheetProtection algorithmName="SHA-512" hashValue="i6MkqhTqj43I0mu+SVi5+NOYJSHjPep/INcd+x7bF4x6kGa7acyPXuTh7Pf1boL2xmWFQ2fKCLVFowHao+B64A==" saltValue="okR7fyUNfB3hcZv4HyIgtQ==" spinCount="100000" sheet="1" selectLockedCells="1"/>
  <mergeCells count="6">
    <mergeCell ref="B22:J22"/>
    <mergeCell ref="B5:J6"/>
    <mergeCell ref="A1:K1"/>
    <mergeCell ref="D2:J2"/>
    <mergeCell ref="D3:J3"/>
    <mergeCell ref="B20:J20"/>
  </mergeCells>
  <hyperlinks>
    <hyperlink ref="G10" location="'Mobile phase quantity'!A1" display="Mobile Phase Quantity" xr:uid="{00000000-0004-0000-0000-000000000000}"/>
    <hyperlink ref="B18" location="'Column Equilibration'!A1" display="Column Equilibration Calculator" xr:uid="{00000000-0004-0000-0000-000001000000}"/>
    <hyperlink ref="B8" location="'Method Translation '!A1" display="Method Translation" xr:uid="{00000000-0004-0000-0000-000002000000}"/>
    <hyperlink ref="B16" location="ECV!A1" display="Extra Column Volume Calculator" xr:uid="{00000000-0004-0000-0000-000003000000}"/>
    <hyperlink ref="G8" location="'Buffer Calculator'!A1" display="Buffer Calculator" xr:uid="{00000000-0004-0000-0000-000005000000}"/>
    <hyperlink ref="B10" location="'Method Transfer'!A1" display="Method Transfer" xr:uid="{00000000-0004-0000-0000-000006000000}"/>
    <hyperlink ref="B22" r:id="rId1" xr:uid="{616EEFFF-E898-4253-AFBF-2ED6A102D287}"/>
    <hyperlink ref="B12" location="'Dwell Volume'!A1" display="Dwell Volume Calculator" xr:uid="{C04581C2-15CA-4FBF-86C2-691F63575C0A}"/>
    <hyperlink ref="B14" location="'Column Porosity'!A1" display="Column Porosity Calculator" xr:uid="{88515DC8-42F4-4994-9E99-501D90868C6B}"/>
    <hyperlink ref="B22:G22" r:id="rId2" display="*Register for Future Updates* - register to receive future updates to the ACE LC Translator" xr:uid="{83668384-7782-42AA-BF7B-E80CC0F67150}"/>
    <hyperlink ref="G16" location="'Contact us'!A1" display="10. Contact Us" xr:uid="{A8FC85A5-2104-46D5-81C1-F10F1FE23382}"/>
    <hyperlink ref="G12" location="'Phase Guide'!A1" display="9. Avantor ACE Phase Guide" xr:uid="{DE5871C8-65CE-4BE9-804A-A01AA0A42F54}"/>
    <hyperlink ref="G14" location="'Help &amp; Resources'!A1" display="10. Help &amp; Resources" xr:uid="{57B6CE2D-3855-41F0-9AD7-538505E9B448}"/>
  </hyperlinks>
  <pageMargins left="0.7" right="0.7" top="0.75" bottom="0.75" header="0.3" footer="0.3"/>
  <pageSetup paperSize="9" fitToWidth="0"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11126-3EC9-4EE2-8A5B-02413AE95551}">
  <dimension ref="A1:CFR129"/>
  <sheetViews>
    <sheetView showGridLines="0" showRowColHeaders="0" zoomScale="85" zoomScaleNormal="85" workbookViewId="0">
      <selection activeCell="H35" sqref="H35"/>
    </sheetView>
  </sheetViews>
  <sheetFormatPr defaultColWidth="0" defaultRowHeight="15" customHeight="1" zeroHeight="1" x14ac:dyDescent="0.3"/>
  <cols>
    <col min="1" max="1" width="6.77734375" style="313" customWidth="1"/>
    <col min="2" max="2" width="13.77734375" style="318" customWidth="1"/>
    <col min="3" max="3" width="20.77734375" style="40" customWidth="1"/>
    <col min="4" max="4" width="2.33203125" style="40" customWidth="1"/>
    <col min="5" max="5" width="10.77734375" style="40" customWidth="1"/>
    <col min="6" max="7" width="8.77734375" style="40" customWidth="1"/>
    <col min="8" max="8" width="28.33203125" style="34" customWidth="1"/>
    <col min="9" max="9" width="2.33203125" style="34" customWidth="1"/>
    <col min="10" max="10" width="10.77734375" style="34" customWidth="1"/>
    <col min="11" max="11" width="8.77734375" style="34" customWidth="1"/>
    <col min="12" max="12" width="6.77734375" style="34" customWidth="1"/>
    <col min="13" max="13" width="8.88671875" style="34" hidden="1" customWidth="1"/>
    <col min="14" max="20" width="7.109375" style="34" hidden="1" customWidth="1"/>
    <col min="21" max="63" width="7.109375" style="35" hidden="1" customWidth="1"/>
    <col min="64" max="2202" width="0" style="36" hidden="1" customWidth="1"/>
    <col min="2203" max="16384" width="7.109375" style="36" hidden="1"/>
  </cols>
  <sheetData>
    <row r="1" spans="1:63" s="297" customFormat="1" ht="50.1" customHeight="1" x14ac:dyDescent="0.4">
      <c r="A1" s="445" t="s">
        <v>248</v>
      </c>
      <c r="B1" s="445"/>
      <c r="C1" s="445"/>
      <c r="D1" s="445"/>
      <c r="E1" s="445"/>
      <c r="F1" s="445"/>
      <c r="G1" s="445"/>
      <c r="H1" s="445"/>
      <c r="I1" s="445"/>
      <c r="J1" s="445"/>
      <c r="K1" s="445"/>
      <c r="L1" s="445"/>
      <c r="M1" s="298"/>
    </row>
    <row r="2" spans="1:63" s="309" customFormat="1" ht="93.95" customHeight="1" x14ac:dyDescent="0.4">
      <c r="A2" s="13"/>
      <c r="B2" s="13"/>
      <c r="C2" s="13"/>
      <c r="E2" s="416" t="s">
        <v>254</v>
      </c>
      <c r="F2" s="416"/>
      <c r="G2" s="416"/>
      <c r="H2" s="416"/>
      <c r="I2" s="416"/>
      <c r="J2" s="416"/>
      <c r="K2" s="416"/>
      <c r="L2" s="245" t="str">
        <f>Index!K2</f>
        <v>v1.6</v>
      </c>
      <c r="M2" s="13"/>
    </row>
    <row r="3" spans="1:63" s="309" customFormat="1" ht="15" customHeight="1" x14ac:dyDescent="0.4">
      <c r="A3" s="13"/>
      <c r="B3" s="65"/>
      <c r="C3" s="65"/>
      <c r="D3" s="295"/>
      <c r="E3" s="416"/>
      <c r="F3" s="416"/>
      <c r="G3" s="416"/>
      <c r="H3" s="416"/>
      <c r="I3" s="416"/>
      <c r="J3" s="416"/>
      <c r="K3" s="416"/>
      <c r="L3" s="13"/>
      <c r="M3" s="13"/>
    </row>
    <row r="4" spans="1:63" s="309" customFormat="1" ht="15" customHeight="1" x14ac:dyDescent="0.4">
      <c r="A4" s="13"/>
      <c r="B4" s="395"/>
      <c r="C4" s="395"/>
      <c r="D4" s="395"/>
      <c r="E4" s="416"/>
      <c r="F4" s="416"/>
      <c r="G4" s="416"/>
      <c r="H4" s="416"/>
      <c r="I4" s="416"/>
      <c r="J4" s="416"/>
      <c r="K4" s="416"/>
      <c r="L4" s="13"/>
      <c r="M4" s="13"/>
    </row>
    <row r="5" spans="1:63" s="312" customFormat="1" ht="16.5" customHeight="1" x14ac:dyDescent="0.3">
      <c r="A5" s="33"/>
      <c r="B5" s="386"/>
      <c r="C5" s="157"/>
      <c r="D5" s="157"/>
      <c r="E5" s="157"/>
      <c r="F5" s="157"/>
      <c r="G5" s="157"/>
      <c r="H5" s="157"/>
      <c r="I5" s="157"/>
      <c r="J5" s="157"/>
      <c r="K5" s="18"/>
      <c r="L5" s="33"/>
      <c r="M5" s="33"/>
      <c r="N5" s="311"/>
      <c r="O5" s="311"/>
      <c r="P5" s="311"/>
      <c r="Q5" s="311"/>
      <c r="R5" s="311"/>
      <c r="S5" s="311"/>
      <c r="T5" s="311"/>
    </row>
    <row r="6" spans="1:63" s="315" customFormat="1" ht="7.5" customHeight="1" x14ac:dyDescent="0.3">
      <c r="A6" s="33"/>
      <c r="B6" s="157"/>
      <c r="C6" s="157"/>
      <c r="D6" s="157"/>
      <c r="E6" s="157"/>
      <c r="F6" s="157"/>
      <c r="G6" s="157"/>
      <c r="H6" s="157"/>
      <c r="I6" s="157"/>
      <c r="J6" s="157"/>
      <c r="K6" s="18"/>
      <c r="L6" s="34"/>
      <c r="M6" s="34"/>
      <c r="N6" s="313"/>
      <c r="O6" s="313"/>
      <c r="P6" s="313"/>
      <c r="Q6" s="313"/>
      <c r="R6" s="313"/>
      <c r="S6" s="313"/>
      <c r="T6" s="313"/>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row>
    <row r="7" spans="1:63" s="315" customFormat="1" ht="7.5" customHeight="1" x14ac:dyDescent="0.3">
      <c r="A7" s="33"/>
      <c r="B7" s="176"/>
      <c r="C7" s="176"/>
      <c r="D7" s="176"/>
      <c r="E7" s="176"/>
      <c r="F7" s="176"/>
      <c r="G7" s="176"/>
      <c r="H7" s="176"/>
      <c r="I7" s="176"/>
      <c r="J7" s="176"/>
      <c r="K7" s="18"/>
      <c r="L7" s="34"/>
      <c r="M7" s="34"/>
      <c r="N7" s="313"/>
      <c r="O7" s="313"/>
      <c r="P7" s="313"/>
      <c r="Q7" s="313"/>
      <c r="R7" s="313"/>
      <c r="S7" s="313"/>
      <c r="T7" s="313"/>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row>
    <row r="8" spans="1:63" s="315" customFormat="1" ht="20.100000000000001" customHeight="1" x14ac:dyDescent="0.3">
      <c r="A8" s="33"/>
      <c r="B8" s="387"/>
      <c r="C8" s="387"/>
      <c r="D8" s="387"/>
      <c r="E8" s="387"/>
      <c r="F8" s="387"/>
      <c r="G8" s="387"/>
      <c r="H8" s="387"/>
      <c r="I8" s="387"/>
      <c r="J8" s="387"/>
      <c r="K8" s="387"/>
      <c r="L8" s="34"/>
      <c r="M8" s="34"/>
      <c r="N8" s="313"/>
      <c r="O8" s="313"/>
      <c r="P8" s="313"/>
      <c r="Q8" s="313"/>
      <c r="R8" s="313"/>
      <c r="S8" s="313"/>
      <c r="T8" s="313"/>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row>
    <row r="9" spans="1:63" s="315" customFormat="1" ht="10.5" customHeight="1" x14ac:dyDescent="0.3">
      <c r="A9" s="33"/>
      <c r="B9" s="387"/>
      <c r="C9" s="387"/>
      <c r="D9" s="387"/>
      <c r="E9" s="387"/>
      <c r="F9" s="387"/>
      <c r="G9" s="387"/>
      <c r="H9" s="387"/>
      <c r="I9" s="387"/>
      <c r="J9" s="387"/>
      <c r="K9" s="387"/>
      <c r="L9" s="34"/>
      <c r="M9" s="34"/>
      <c r="N9" s="313"/>
      <c r="O9" s="313"/>
      <c r="P9" s="313"/>
      <c r="Q9" s="313"/>
      <c r="R9" s="313"/>
      <c r="S9" s="313"/>
      <c r="T9" s="313"/>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row>
    <row r="10" spans="1:63" s="315" customFormat="1" ht="24.95" customHeight="1" x14ac:dyDescent="0.3">
      <c r="A10" s="33"/>
      <c r="B10" s="385"/>
      <c r="C10" s="385"/>
      <c r="D10" s="385"/>
      <c r="E10" s="385"/>
      <c r="F10" s="385"/>
      <c r="G10" s="385"/>
      <c r="H10" s="385"/>
      <c r="I10" s="385"/>
      <c r="J10" s="385"/>
      <c r="K10" s="385"/>
      <c r="L10" s="34"/>
      <c r="M10" s="34"/>
      <c r="N10" s="313"/>
      <c r="O10" s="313"/>
      <c r="P10" s="313"/>
      <c r="Q10" s="313"/>
      <c r="R10" s="313"/>
      <c r="S10" s="313"/>
      <c r="T10" s="313"/>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row>
    <row r="11" spans="1:63" s="315" customFormat="1" ht="24.95" customHeight="1" x14ac:dyDescent="0.3">
      <c r="A11" s="33"/>
      <c r="B11" s="384"/>
      <c r="C11" s="388"/>
      <c r="D11" s="388"/>
      <c r="E11" s="388"/>
      <c r="F11" s="388"/>
      <c r="G11" s="388"/>
      <c r="H11" s="388"/>
      <c r="I11" s="388"/>
      <c r="J11" s="388"/>
      <c r="K11" s="388"/>
      <c r="L11" s="34"/>
      <c r="M11" s="34"/>
      <c r="N11" s="313"/>
      <c r="O11" s="313"/>
      <c r="P11" s="313"/>
      <c r="Q11" s="313"/>
      <c r="R11" s="313"/>
      <c r="S11" s="313"/>
      <c r="T11" s="313"/>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row>
    <row r="12" spans="1:63" s="315" customFormat="1" ht="24.95" customHeight="1" x14ac:dyDescent="0.3">
      <c r="A12" s="33"/>
      <c r="B12" s="384"/>
      <c r="C12" s="388"/>
      <c r="D12" s="388"/>
      <c r="E12" s="388"/>
      <c r="F12" s="388"/>
      <c r="G12" s="388"/>
      <c r="H12" s="388"/>
      <c r="I12" s="388"/>
      <c r="J12" s="388"/>
      <c r="K12" s="388"/>
      <c r="L12" s="45"/>
      <c r="M12" s="45"/>
      <c r="N12" s="313"/>
      <c r="O12" s="313"/>
      <c r="P12" s="313"/>
      <c r="Q12" s="313"/>
      <c r="R12" s="313"/>
      <c r="S12" s="313"/>
      <c r="T12" s="314"/>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row>
    <row r="13" spans="1:63" ht="24.95" customHeight="1" x14ac:dyDescent="0.3">
      <c r="A13" s="15"/>
      <c r="B13" s="384"/>
      <c r="C13" s="388"/>
      <c r="D13" s="388"/>
      <c r="E13" s="388"/>
      <c r="F13" s="388"/>
      <c r="G13" s="388"/>
      <c r="H13" s="388"/>
      <c r="I13" s="388"/>
      <c r="J13" s="388"/>
      <c r="K13" s="388"/>
      <c r="L13" s="45"/>
      <c r="M13" s="45"/>
      <c r="T13" s="35"/>
      <c r="BK13" s="36"/>
    </row>
    <row r="14" spans="1:63" s="15" customFormat="1" ht="24.95" customHeight="1" x14ac:dyDescent="0.3">
      <c r="B14" s="384"/>
      <c r="C14" s="388"/>
      <c r="D14" s="388"/>
      <c r="E14" s="388"/>
      <c r="F14" s="388"/>
      <c r="G14" s="388"/>
      <c r="H14" s="388"/>
      <c r="I14" s="388"/>
      <c r="J14" s="388"/>
      <c r="K14" s="388"/>
      <c r="L14" s="10"/>
      <c r="M14" s="10"/>
      <c r="N14" s="33"/>
      <c r="O14" s="33"/>
      <c r="P14" s="33"/>
      <c r="Q14" s="33"/>
      <c r="R14" s="33"/>
      <c r="S14" s="33"/>
      <c r="T14" s="33"/>
    </row>
    <row r="15" spans="1:63" s="15" customFormat="1" ht="24.95" customHeight="1" x14ac:dyDescent="0.3">
      <c r="B15" s="384"/>
      <c r="C15" s="388"/>
      <c r="D15" s="388"/>
      <c r="E15" s="388"/>
      <c r="F15" s="388"/>
      <c r="G15" s="388"/>
      <c r="H15" s="388"/>
      <c r="I15" s="388"/>
      <c r="J15" s="388"/>
      <c r="K15" s="388"/>
      <c r="L15" s="10"/>
      <c r="M15" s="10"/>
      <c r="N15" s="33"/>
      <c r="O15" s="33"/>
      <c r="P15" s="33"/>
      <c r="Q15" s="33"/>
      <c r="R15" s="33"/>
      <c r="S15" s="33"/>
      <c r="T15" s="33"/>
    </row>
    <row r="16" spans="1:63" s="15" customFormat="1" ht="24.95" customHeight="1" x14ac:dyDescent="0.3">
      <c r="B16" s="384"/>
      <c r="C16" s="388"/>
      <c r="D16" s="388"/>
      <c r="E16" s="388"/>
      <c r="F16" s="388"/>
      <c r="G16" s="388"/>
      <c r="H16" s="388"/>
      <c r="I16" s="388"/>
      <c r="J16" s="388"/>
      <c r="K16" s="388"/>
      <c r="L16" s="10"/>
      <c r="M16" s="10"/>
      <c r="N16" s="33"/>
      <c r="O16" s="33"/>
      <c r="P16" s="33"/>
      <c r="Q16" s="33"/>
      <c r="R16" s="33"/>
      <c r="S16" s="33"/>
      <c r="T16" s="33"/>
    </row>
    <row r="17" spans="1:20" s="15" customFormat="1" ht="24.95" customHeight="1" x14ac:dyDescent="0.3">
      <c r="B17" s="384"/>
      <c r="C17" s="388"/>
      <c r="D17" s="388"/>
      <c r="E17" s="388"/>
      <c r="F17" s="388"/>
      <c r="G17" s="388"/>
      <c r="H17" s="388"/>
      <c r="I17" s="388"/>
      <c r="J17" s="388"/>
      <c r="K17" s="388"/>
      <c r="L17" s="10"/>
      <c r="M17" s="10"/>
      <c r="N17" s="33"/>
      <c r="O17" s="33"/>
      <c r="P17" s="33"/>
      <c r="Q17" s="33"/>
      <c r="R17" s="33"/>
      <c r="S17" s="33"/>
      <c r="T17" s="33"/>
    </row>
    <row r="18" spans="1:20" s="15" customFormat="1" ht="24.95" customHeight="1" x14ac:dyDescent="0.3">
      <c r="B18" s="384"/>
      <c r="C18" s="388"/>
      <c r="D18" s="388"/>
      <c r="E18" s="388"/>
      <c r="F18" s="388"/>
      <c r="G18" s="388"/>
      <c r="H18" s="388"/>
      <c r="I18" s="388"/>
      <c r="J18" s="388"/>
      <c r="K18" s="388"/>
      <c r="L18" s="10"/>
      <c r="M18" s="10"/>
      <c r="N18" s="33"/>
      <c r="O18" s="33"/>
      <c r="P18" s="33"/>
      <c r="Q18" s="33"/>
      <c r="R18" s="33"/>
      <c r="S18" s="33"/>
      <c r="T18" s="33"/>
    </row>
    <row r="19" spans="1:20" s="15" customFormat="1" ht="24.95" customHeight="1" x14ac:dyDescent="0.3">
      <c r="B19" s="384"/>
      <c r="C19" s="388"/>
      <c r="D19" s="388"/>
      <c r="E19" s="388"/>
      <c r="F19" s="388"/>
      <c r="G19" s="388"/>
      <c r="H19" s="388"/>
      <c r="I19" s="388"/>
      <c r="J19" s="388"/>
      <c r="K19" s="388"/>
      <c r="L19" s="10"/>
      <c r="M19" s="10"/>
      <c r="N19" s="33"/>
      <c r="O19" s="33"/>
      <c r="P19" s="33"/>
      <c r="Q19" s="33"/>
      <c r="R19" s="33"/>
      <c r="S19" s="33"/>
      <c r="T19" s="33"/>
    </row>
    <row r="20" spans="1:20" s="15" customFormat="1" ht="24.95" customHeight="1" x14ac:dyDescent="0.3">
      <c r="B20" s="385"/>
      <c r="C20" s="385"/>
      <c r="D20" s="385"/>
      <c r="E20" s="385"/>
      <c r="F20" s="385"/>
      <c r="G20" s="385"/>
      <c r="H20" s="385"/>
      <c r="I20" s="385"/>
      <c r="J20" s="385"/>
      <c r="K20" s="385"/>
      <c r="L20" s="10"/>
      <c r="M20" s="10"/>
      <c r="N20" s="33"/>
      <c r="O20" s="33"/>
      <c r="P20" s="33"/>
      <c r="Q20" s="33"/>
      <c r="R20" s="33"/>
      <c r="S20" s="33"/>
      <c r="T20" s="33"/>
    </row>
    <row r="21" spans="1:20" s="15" customFormat="1" ht="24.95" customHeight="1" x14ac:dyDescent="0.3">
      <c r="B21" s="384"/>
      <c r="C21" s="388"/>
      <c r="D21" s="388"/>
      <c r="E21" s="388"/>
      <c r="F21" s="388"/>
      <c r="G21" s="388"/>
      <c r="H21" s="388"/>
      <c r="I21" s="388"/>
      <c r="J21" s="388"/>
      <c r="K21" s="388"/>
      <c r="L21" s="10"/>
      <c r="M21" s="10"/>
      <c r="N21" s="33"/>
      <c r="O21" s="33"/>
      <c r="P21" s="33"/>
      <c r="Q21" s="33"/>
      <c r="R21" s="33"/>
      <c r="S21" s="33"/>
      <c r="T21" s="33"/>
    </row>
    <row r="22" spans="1:20" s="15" customFormat="1" ht="24.95" customHeight="1" x14ac:dyDescent="0.3">
      <c r="B22" s="384"/>
      <c r="C22" s="388"/>
      <c r="D22" s="388"/>
      <c r="E22" s="388"/>
      <c r="F22" s="388"/>
      <c r="G22" s="388"/>
      <c r="H22" s="388"/>
      <c r="I22" s="388"/>
      <c r="J22" s="388"/>
      <c r="K22" s="388"/>
      <c r="L22" s="10"/>
      <c r="M22" s="10"/>
      <c r="N22" s="33"/>
      <c r="O22" s="33"/>
      <c r="P22" s="33"/>
      <c r="Q22" s="33"/>
      <c r="R22" s="33"/>
      <c r="S22" s="33"/>
      <c r="T22" s="33"/>
    </row>
    <row r="23" spans="1:20" s="15" customFormat="1" ht="24.95" customHeight="1" x14ac:dyDescent="0.3">
      <c r="B23" s="384"/>
      <c r="C23" s="388"/>
      <c r="D23" s="388"/>
      <c r="E23" s="388"/>
      <c r="F23" s="388"/>
      <c r="G23" s="388"/>
      <c r="H23" s="388"/>
      <c r="I23" s="388"/>
      <c r="J23" s="388"/>
      <c r="K23" s="388"/>
      <c r="L23" s="10"/>
      <c r="M23" s="10"/>
      <c r="N23" s="33"/>
      <c r="O23" s="33"/>
      <c r="P23" s="33"/>
      <c r="Q23" s="33"/>
      <c r="R23" s="33"/>
      <c r="S23" s="33"/>
      <c r="T23" s="33"/>
    </row>
    <row r="24" spans="1:20" s="15" customFormat="1" ht="24.95" customHeight="1" x14ac:dyDescent="0.3">
      <c r="B24" s="384"/>
      <c r="C24" s="388"/>
      <c r="D24" s="388"/>
      <c r="E24" s="388"/>
      <c r="F24" s="388"/>
      <c r="G24" s="388"/>
      <c r="H24" s="388"/>
      <c r="I24" s="388"/>
      <c r="J24" s="388"/>
      <c r="K24" s="388"/>
      <c r="L24" s="10"/>
      <c r="M24" s="10"/>
      <c r="N24" s="33"/>
      <c r="O24" s="33"/>
      <c r="P24" s="33"/>
      <c r="Q24" s="33"/>
      <c r="R24" s="33"/>
      <c r="S24" s="33"/>
      <c r="T24" s="33"/>
    </row>
    <row r="25" spans="1:20" s="15" customFormat="1" ht="24.95" customHeight="1" x14ac:dyDescent="0.3">
      <c r="B25" s="384"/>
      <c r="C25" s="388"/>
      <c r="D25" s="388"/>
      <c r="E25" s="388"/>
      <c r="F25" s="388"/>
      <c r="G25" s="388"/>
      <c r="H25" s="388"/>
      <c r="I25" s="388"/>
      <c r="J25" s="388"/>
      <c r="K25" s="388"/>
      <c r="L25" s="10"/>
      <c r="M25" s="10"/>
      <c r="N25" s="33"/>
      <c r="O25" s="33"/>
      <c r="P25" s="33"/>
      <c r="Q25" s="33"/>
      <c r="R25" s="33"/>
      <c r="S25" s="33"/>
      <c r="T25" s="33"/>
    </row>
    <row r="26" spans="1:20" s="15" customFormat="1" ht="24.95" customHeight="1" x14ac:dyDescent="0.3">
      <c r="B26" s="385"/>
      <c r="C26" s="385"/>
      <c r="D26" s="385"/>
      <c r="E26" s="385"/>
      <c r="F26" s="385"/>
      <c r="G26" s="385"/>
      <c r="H26" s="385"/>
      <c r="I26" s="385"/>
      <c r="J26" s="385"/>
      <c r="K26" s="385"/>
      <c r="L26" s="10"/>
      <c r="M26" s="10"/>
      <c r="N26" s="33"/>
      <c r="O26" s="33"/>
      <c r="P26" s="33"/>
      <c r="Q26" s="33"/>
      <c r="R26" s="33"/>
      <c r="S26" s="33"/>
      <c r="T26" s="33"/>
    </row>
    <row r="27" spans="1:20" s="15" customFormat="1" ht="24.95" customHeight="1" x14ac:dyDescent="0.3">
      <c r="B27" s="385"/>
      <c r="C27" s="389"/>
      <c r="D27" s="389"/>
      <c r="E27" s="389"/>
      <c r="F27" s="388"/>
      <c r="G27" s="389"/>
      <c r="H27" s="388"/>
      <c r="I27" s="388"/>
      <c r="J27" s="389"/>
      <c r="K27" s="389"/>
      <c r="L27" s="10"/>
      <c r="M27" s="10"/>
      <c r="N27" s="33"/>
      <c r="O27" s="33"/>
      <c r="P27" s="33"/>
      <c r="Q27" s="33"/>
      <c r="R27" s="33"/>
      <c r="S27" s="33"/>
      <c r="T27" s="33"/>
    </row>
    <row r="28" spans="1:20" s="15" customFormat="1" ht="24.95" customHeight="1" x14ac:dyDescent="0.3">
      <c r="B28" s="385"/>
      <c r="C28" s="389"/>
      <c r="D28" s="389"/>
      <c r="E28" s="389"/>
      <c r="F28" s="388"/>
      <c r="G28" s="389"/>
      <c r="H28" s="388"/>
      <c r="I28" s="388"/>
      <c r="J28" s="389"/>
      <c r="K28" s="389"/>
      <c r="L28" s="10"/>
      <c r="M28" s="10"/>
      <c r="N28" s="33"/>
      <c r="O28" s="33"/>
      <c r="P28" s="33"/>
      <c r="Q28" s="33"/>
      <c r="R28" s="33"/>
      <c r="S28" s="33"/>
      <c r="T28" s="33"/>
    </row>
    <row r="29" spans="1:20" ht="24.95" customHeight="1" x14ac:dyDescent="0.3">
      <c r="A29" s="15"/>
      <c r="B29" s="384"/>
      <c r="C29" s="389"/>
      <c r="D29" s="389"/>
      <c r="E29" s="389"/>
      <c r="F29" s="388"/>
      <c r="G29" s="389"/>
      <c r="H29" s="388"/>
      <c r="I29" s="388"/>
      <c r="J29" s="389"/>
      <c r="K29" s="389"/>
      <c r="L29" s="45"/>
      <c r="M29" s="45"/>
    </row>
    <row r="30" spans="1:20" ht="24.95" customHeight="1" x14ac:dyDescent="0.3">
      <c r="A30" s="15"/>
      <c r="B30" s="384"/>
      <c r="C30" s="389"/>
      <c r="D30" s="389"/>
      <c r="E30" s="389"/>
      <c r="F30" s="388"/>
      <c r="G30" s="389"/>
      <c r="H30" s="388"/>
      <c r="I30" s="388"/>
      <c r="J30" s="389"/>
      <c r="K30" s="389"/>
      <c r="L30" s="45"/>
      <c r="M30" s="45"/>
    </row>
    <row r="31" spans="1:20" ht="24.95" customHeight="1" x14ac:dyDescent="0.3">
      <c r="A31" s="15"/>
      <c r="B31" s="385"/>
      <c r="C31" s="385"/>
      <c r="D31" s="385"/>
      <c r="E31" s="385"/>
      <c r="F31" s="385"/>
      <c r="G31" s="385"/>
      <c r="H31" s="385"/>
      <c r="I31" s="385"/>
      <c r="J31" s="385"/>
      <c r="K31" s="385"/>
      <c r="L31" s="45"/>
      <c r="M31" s="45"/>
    </row>
    <row r="32" spans="1:20" ht="24.95" customHeight="1" x14ac:dyDescent="0.3">
      <c r="A32" s="15"/>
      <c r="B32" s="384"/>
      <c r="C32" s="388"/>
      <c r="D32" s="388"/>
      <c r="E32" s="388"/>
      <c r="F32" s="388"/>
      <c r="G32" s="388"/>
      <c r="H32" s="388"/>
      <c r="I32" s="388"/>
      <c r="J32" s="388"/>
      <c r="K32" s="388"/>
      <c r="L32" s="45"/>
      <c r="M32" s="45"/>
    </row>
    <row r="33" spans="1:63" ht="24.95" customHeight="1" x14ac:dyDescent="0.3">
      <c r="A33" s="15"/>
      <c r="B33" s="384"/>
      <c r="C33" s="388"/>
      <c r="D33" s="388"/>
      <c r="E33" s="388"/>
      <c r="F33" s="388"/>
      <c r="G33" s="388"/>
      <c r="H33" s="388"/>
      <c r="I33" s="388"/>
      <c r="J33" s="388"/>
      <c r="K33" s="388"/>
      <c r="L33" s="45"/>
      <c r="M33" s="45"/>
    </row>
    <row r="34" spans="1:63" ht="24.95" customHeight="1" x14ac:dyDescent="0.3">
      <c r="A34" s="15"/>
      <c r="B34" s="384"/>
      <c r="C34" s="388"/>
      <c r="D34" s="388"/>
      <c r="E34" s="388"/>
      <c r="F34" s="388"/>
      <c r="G34" s="388"/>
      <c r="H34" s="388"/>
      <c r="I34" s="388"/>
      <c r="J34" s="388"/>
      <c r="K34" s="388"/>
      <c r="L34" s="45"/>
      <c r="M34" s="45"/>
    </row>
    <row r="35" spans="1:63" ht="24.95" customHeight="1" x14ac:dyDescent="0.3">
      <c r="A35" s="15"/>
      <c r="B35" s="384"/>
      <c r="C35" s="388"/>
      <c r="D35" s="388"/>
      <c r="E35" s="388"/>
      <c r="F35" s="388"/>
      <c r="G35" s="388"/>
      <c r="H35" s="396"/>
      <c r="I35" s="388"/>
      <c r="J35" s="388"/>
      <c r="K35" s="388"/>
      <c r="L35" s="45"/>
      <c r="M35" s="45"/>
    </row>
    <row r="36" spans="1:63" ht="24.95" customHeight="1" x14ac:dyDescent="0.3">
      <c r="A36" s="15"/>
      <c r="B36" s="384"/>
      <c r="C36" s="388"/>
      <c r="D36" s="388"/>
      <c r="E36" s="388"/>
      <c r="F36" s="388"/>
      <c r="G36" s="388"/>
      <c r="H36" s="388"/>
      <c r="I36" s="388"/>
      <c r="J36" s="388"/>
      <c r="K36" s="388"/>
      <c r="L36" s="45"/>
      <c r="M36" s="45"/>
    </row>
    <row r="37" spans="1:63" ht="24.95" hidden="1" customHeight="1" x14ac:dyDescent="0.3">
      <c r="A37" s="15"/>
      <c r="B37" s="385"/>
      <c r="C37" s="385"/>
      <c r="D37" s="385"/>
      <c r="E37" s="385"/>
      <c r="F37" s="385"/>
      <c r="G37" s="385"/>
      <c r="H37" s="385"/>
      <c r="I37" s="385"/>
      <c r="J37" s="385"/>
      <c r="K37" s="385"/>
      <c r="L37" s="45"/>
      <c r="M37" s="45"/>
    </row>
    <row r="38" spans="1:63" ht="24.95" hidden="1" customHeight="1" x14ac:dyDescent="0.3">
      <c r="A38" s="15"/>
      <c r="B38" s="384"/>
      <c r="C38" s="388"/>
      <c r="D38" s="388"/>
      <c r="E38" s="388"/>
      <c r="F38" s="388"/>
      <c r="G38" s="388"/>
      <c r="H38" s="388"/>
      <c r="I38" s="388"/>
      <c r="J38" s="388"/>
      <c r="K38" s="388"/>
      <c r="L38" s="45"/>
      <c r="M38" s="45"/>
    </row>
    <row r="39" spans="1:63" ht="24.95" hidden="1" customHeight="1" x14ac:dyDescent="0.3">
      <c r="A39" s="15"/>
      <c r="B39" s="384"/>
      <c r="C39" s="388"/>
      <c r="D39" s="388"/>
      <c r="E39" s="388"/>
      <c r="F39" s="388"/>
      <c r="G39" s="388"/>
      <c r="H39" s="388"/>
      <c r="I39" s="388"/>
      <c r="J39" s="388"/>
      <c r="K39" s="388"/>
      <c r="L39" s="45"/>
      <c r="M39" s="45"/>
    </row>
    <row r="40" spans="1:63" ht="24.95" hidden="1" customHeight="1" x14ac:dyDescent="0.3">
      <c r="A40" s="15"/>
      <c r="B40" s="384"/>
      <c r="C40" s="388"/>
      <c r="D40" s="388"/>
      <c r="E40" s="388"/>
      <c r="F40" s="388"/>
      <c r="G40" s="388"/>
      <c r="H40" s="388"/>
      <c r="I40" s="388"/>
      <c r="J40" s="388"/>
      <c r="K40" s="388"/>
      <c r="L40" s="45"/>
      <c r="M40" s="45"/>
    </row>
    <row r="41" spans="1:63" ht="24.95" hidden="1" customHeight="1" x14ac:dyDescent="0.3">
      <c r="A41" s="15"/>
      <c r="B41" s="385"/>
      <c r="C41" s="385"/>
      <c r="D41" s="385"/>
      <c r="E41" s="385"/>
      <c r="F41" s="385"/>
      <c r="G41" s="385"/>
      <c r="H41" s="385"/>
      <c r="I41" s="385"/>
      <c r="J41" s="385"/>
      <c r="K41" s="385"/>
      <c r="L41" s="45"/>
      <c r="M41" s="45"/>
    </row>
    <row r="42" spans="1:63" ht="24.95" hidden="1" customHeight="1" x14ac:dyDescent="0.3">
      <c r="A42" s="15"/>
      <c r="B42" s="384"/>
      <c r="C42" s="388"/>
      <c r="D42" s="388"/>
      <c r="E42" s="388"/>
      <c r="F42" s="388"/>
      <c r="G42" s="389"/>
      <c r="H42" s="389"/>
      <c r="I42" s="389"/>
      <c r="J42" s="389"/>
      <c r="K42" s="389"/>
      <c r="L42" s="45"/>
      <c r="M42" s="45"/>
    </row>
    <row r="43" spans="1:63" ht="24.95" hidden="1" customHeight="1" x14ac:dyDescent="0.3">
      <c r="A43" s="15"/>
      <c r="B43" s="384"/>
      <c r="C43" s="388"/>
      <c r="D43" s="388"/>
      <c r="E43" s="388"/>
      <c r="F43" s="388"/>
      <c r="G43" s="389"/>
      <c r="H43" s="389"/>
      <c r="I43" s="389"/>
      <c r="J43" s="389"/>
      <c r="K43" s="389"/>
      <c r="L43" s="45"/>
      <c r="M43" s="45"/>
    </row>
    <row r="44" spans="1:63" s="34" customFormat="1" ht="24.95" hidden="1" customHeight="1" x14ac:dyDescent="0.3">
      <c r="A44" s="15"/>
      <c r="B44" s="384"/>
      <c r="C44" s="388"/>
      <c r="D44" s="388"/>
      <c r="E44" s="388"/>
      <c r="F44" s="388"/>
      <c r="G44" s="389"/>
      <c r="H44" s="389"/>
      <c r="I44" s="389"/>
      <c r="J44" s="389"/>
      <c r="K44" s="389"/>
      <c r="L44" s="45"/>
      <c r="M44" s="45"/>
      <c r="U44" s="35"/>
      <c r="V44" s="35"/>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row>
    <row r="45" spans="1:63" s="34" customFormat="1" ht="24.95" hidden="1" customHeight="1" x14ac:dyDescent="0.3">
      <c r="A45" s="15"/>
      <c r="B45" s="384"/>
      <c r="C45" s="388"/>
      <c r="D45" s="388"/>
      <c r="E45" s="388"/>
      <c r="F45" s="388"/>
      <c r="G45" s="389"/>
      <c r="H45" s="389"/>
      <c r="I45" s="389"/>
      <c r="J45" s="389"/>
      <c r="K45" s="389"/>
      <c r="L45" s="45"/>
      <c r="M45" s="45"/>
      <c r="U45" s="35"/>
      <c r="V45" s="35"/>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row>
    <row r="46" spans="1:63" s="34" customFormat="1" ht="24.95" hidden="1" customHeight="1" x14ac:dyDescent="0.3">
      <c r="A46" s="15"/>
      <c r="B46" s="384"/>
      <c r="C46" s="388"/>
      <c r="D46" s="388"/>
      <c r="E46" s="388"/>
      <c r="F46" s="388"/>
      <c r="G46" s="389"/>
      <c r="H46" s="389"/>
      <c r="I46" s="389"/>
      <c r="J46" s="389"/>
      <c r="K46" s="389"/>
      <c r="L46" s="45"/>
      <c r="M46" s="45"/>
      <c r="U46" s="35"/>
      <c r="V46" s="35"/>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row>
    <row r="47" spans="1:63" s="34" customFormat="1" ht="15" hidden="1" customHeight="1" x14ac:dyDescent="0.3">
      <c r="A47" s="15"/>
      <c r="B47" s="38"/>
      <c r="C47" s="29"/>
      <c r="D47" s="29"/>
      <c r="E47" s="29"/>
      <c r="F47" s="29"/>
      <c r="G47" s="29"/>
      <c r="H47" s="17"/>
      <c r="I47" s="17"/>
      <c r="J47" s="17"/>
      <c r="K47" s="15"/>
      <c r="U47" s="35"/>
      <c r="V47" s="35"/>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row>
    <row r="48" spans="1:63" s="34" customFormat="1" ht="16.5" x14ac:dyDescent="0.3">
      <c r="A48" s="179" t="str">
        <f>Index!A24</f>
        <v>© 2022 Avantor, Inc. All rights reserved. All products are available worldwide.</v>
      </c>
      <c r="B48" s="179"/>
      <c r="C48" s="29"/>
      <c r="D48" s="29"/>
      <c r="E48" s="29"/>
      <c r="F48" s="29"/>
      <c r="G48" s="29"/>
      <c r="H48" s="17"/>
      <c r="I48" s="17"/>
      <c r="J48" s="17"/>
      <c r="K48" s="15"/>
      <c r="U48" s="35"/>
      <c r="V48" s="35"/>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row>
    <row r="49" spans="1:63" s="34" customFormat="1" ht="16.5" x14ac:dyDescent="0.3">
      <c r="A49" s="179" t="str">
        <f>Index!A25</f>
        <v>For more information contact: chromsupport@avantorsciences.com or visit vwr.com/ace</v>
      </c>
      <c r="B49" s="28"/>
      <c r="C49" s="28"/>
      <c r="D49" s="28"/>
      <c r="E49" s="28"/>
      <c r="F49" s="28"/>
      <c r="G49" s="28"/>
      <c r="H49" s="17"/>
      <c r="I49" s="57"/>
      <c r="J49" s="17"/>
      <c r="L49" s="335" t="s">
        <v>144</v>
      </c>
      <c r="U49" s="35"/>
      <c r="V49" s="35"/>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row>
    <row r="50" spans="1:63" s="438" customFormat="1" ht="51" customHeight="1" x14ac:dyDescent="0.3"/>
    <row r="51" spans="1:63" s="34" customFormat="1" ht="16.5" hidden="1" x14ac:dyDescent="0.3">
      <c r="A51" s="15"/>
      <c r="B51" s="27"/>
      <c r="C51" s="27"/>
      <c r="D51" s="27"/>
      <c r="E51" s="27"/>
      <c r="F51" s="27"/>
      <c r="G51" s="27"/>
      <c r="H51" s="15"/>
      <c r="I51" s="15"/>
      <c r="J51" s="15"/>
      <c r="K51" s="15"/>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row>
    <row r="52" spans="1:63" s="34" customFormat="1" ht="16.5" hidden="1" x14ac:dyDescent="0.3">
      <c r="A52" s="312"/>
      <c r="B52" s="27"/>
      <c r="C52" s="27"/>
      <c r="D52" s="27"/>
      <c r="E52" s="27"/>
      <c r="F52" s="27"/>
      <c r="G52" s="27"/>
      <c r="H52" s="15"/>
      <c r="I52" s="15"/>
      <c r="J52" s="15"/>
      <c r="K52" s="15"/>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row>
    <row r="53" spans="1:63" s="34" customFormat="1" ht="16.5" hidden="1" x14ac:dyDescent="0.3">
      <c r="A53" s="312"/>
      <c r="B53" s="316"/>
      <c r="C53" s="27"/>
      <c r="D53" s="27"/>
      <c r="E53" s="27"/>
      <c r="F53" s="27"/>
      <c r="G53" s="27"/>
      <c r="H53" s="15"/>
      <c r="I53" s="15"/>
      <c r="J53" s="15"/>
      <c r="K53" s="15"/>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row>
    <row r="54" spans="1:63" s="34" customFormat="1" ht="16.5" hidden="1" x14ac:dyDescent="0.3">
      <c r="A54" s="312"/>
      <c r="B54" s="316"/>
      <c r="C54" s="27"/>
      <c r="D54" s="27"/>
      <c r="E54" s="27"/>
      <c r="F54" s="27"/>
      <c r="G54" s="27"/>
      <c r="H54" s="15"/>
      <c r="I54" s="15"/>
      <c r="J54" s="15"/>
      <c r="K54" s="15"/>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row>
    <row r="55" spans="1:63" s="34" customFormat="1" ht="16.5" hidden="1" x14ac:dyDescent="0.3">
      <c r="A55" s="312"/>
      <c r="B55" s="316"/>
      <c r="C55" s="27"/>
      <c r="D55" s="27"/>
      <c r="E55" s="27"/>
      <c r="F55" s="27"/>
      <c r="G55" s="27"/>
      <c r="H55" s="15"/>
      <c r="I55" s="15"/>
      <c r="J55" s="15"/>
      <c r="K55" s="1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row>
    <row r="56" spans="1:63" s="34" customFormat="1" ht="16.5" hidden="1" x14ac:dyDescent="0.3">
      <c r="A56" s="312"/>
      <c r="B56" s="316"/>
      <c r="C56" s="27"/>
      <c r="D56" s="27"/>
      <c r="E56" s="27"/>
      <c r="F56" s="27"/>
      <c r="G56" s="27"/>
      <c r="H56" s="15"/>
      <c r="I56" s="15"/>
      <c r="J56" s="15"/>
      <c r="K56" s="15"/>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row>
    <row r="57" spans="1:63" s="34" customFormat="1" ht="16.5" hidden="1" x14ac:dyDescent="0.3">
      <c r="A57" s="312"/>
      <c r="B57" s="316"/>
      <c r="C57" s="27"/>
      <c r="D57" s="27"/>
      <c r="E57" s="27"/>
      <c r="F57" s="27"/>
      <c r="G57" s="27"/>
      <c r="H57" s="15"/>
      <c r="I57" s="15"/>
      <c r="J57" s="15"/>
      <c r="K57" s="15"/>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row>
    <row r="58" spans="1:63" s="34" customFormat="1" ht="16.5" hidden="1" x14ac:dyDescent="0.3">
      <c r="A58" s="312"/>
      <c r="B58" s="316"/>
      <c r="C58" s="27"/>
      <c r="D58" s="27"/>
      <c r="E58" s="27"/>
      <c r="F58" s="27"/>
      <c r="G58" s="27"/>
      <c r="H58" s="15"/>
      <c r="I58" s="15"/>
      <c r="J58" s="15"/>
      <c r="K58" s="1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row>
    <row r="59" spans="1:63" s="34" customFormat="1" ht="16.5" hidden="1" x14ac:dyDescent="0.3">
      <c r="A59" s="312"/>
      <c r="B59" s="316"/>
      <c r="C59" s="27"/>
      <c r="D59" s="27"/>
      <c r="E59" s="27"/>
      <c r="F59" s="27"/>
      <c r="G59" s="27"/>
      <c r="H59" s="15"/>
      <c r="I59" s="15"/>
      <c r="J59" s="15"/>
      <c r="K59" s="15"/>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row>
    <row r="60" spans="1:63" s="34" customFormat="1" ht="16.5" hidden="1" x14ac:dyDescent="0.3">
      <c r="A60" s="312"/>
      <c r="B60" s="316"/>
      <c r="C60" s="27"/>
      <c r="D60" s="27"/>
      <c r="E60" s="27"/>
      <c r="F60" s="27"/>
      <c r="G60" s="27"/>
      <c r="H60" s="15"/>
      <c r="I60" s="15"/>
      <c r="J60" s="15"/>
      <c r="K60" s="15"/>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row>
    <row r="61" spans="1:63" s="34" customFormat="1" ht="16.5" hidden="1" x14ac:dyDescent="0.3">
      <c r="A61" s="312"/>
      <c r="B61" s="316"/>
      <c r="C61" s="27"/>
      <c r="D61" s="27"/>
      <c r="E61" s="27"/>
      <c r="F61" s="27"/>
      <c r="G61" s="27"/>
      <c r="H61" s="15"/>
      <c r="I61" s="15"/>
      <c r="J61" s="15"/>
      <c r="K61" s="15"/>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row>
    <row r="62" spans="1:63" s="34" customFormat="1" ht="16.5" hidden="1" x14ac:dyDescent="0.3">
      <c r="A62" s="312"/>
      <c r="B62" s="316"/>
      <c r="C62" s="27"/>
      <c r="D62" s="27"/>
      <c r="E62" s="27"/>
      <c r="F62" s="27"/>
      <c r="G62" s="27"/>
      <c r="H62" s="15"/>
      <c r="I62" s="15"/>
      <c r="J62" s="15"/>
      <c r="K62" s="1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row>
    <row r="63" spans="1:63" s="34" customFormat="1" ht="16.5" hidden="1" x14ac:dyDescent="0.3">
      <c r="A63" s="312"/>
      <c r="B63" s="316"/>
      <c r="C63" s="27"/>
      <c r="D63" s="27"/>
      <c r="E63" s="27"/>
      <c r="F63" s="27"/>
      <c r="G63" s="27"/>
      <c r="H63" s="15"/>
      <c r="I63" s="15"/>
      <c r="J63" s="15"/>
      <c r="K63" s="15"/>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row>
    <row r="64" spans="1:63" s="34" customFormat="1" ht="16.5" hidden="1" x14ac:dyDescent="0.3">
      <c r="A64" s="312"/>
      <c r="B64" s="316"/>
      <c r="C64" s="27"/>
      <c r="D64" s="27"/>
      <c r="E64" s="27"/>
      <c r="F64" s="27"/>
      <c r="G64" s="27"/>
      <c r="H64" s="15"/>
      <c r="I64" s="15"/>
      <c r="J64" s="15"/>
      <c r="K64" s="1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row>
    <row r="65" spans="1:63" s="34" customFormat="1" ht="16.5" hidden="1" x14ac:dyDescent="0.3">
      <c r="A65" s="312"/>
      <c r="B65" s="316"/>
      <c r="C65" s="27"/>
      <c r="D65" s="27"/>
      <c r="E65" s="27"/>
      <c r="F65" s="27"/>
      <c r="G65" s="27"/>
      <c r="H65" s="15"/>
      <c r="I65" s="15"/>
      <c r="J65" s="15"/>
      <c r="K65" s="15"/>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row>
    <row r="66" spans="1:63" s="34" customFormat="1" ht="16.5" hidden="1" x14ac:dyDescent="0.3">
      <c r="A66" s="312"/>
      <c r="B66" s="316"/>
      <c r="C66" s="27"/>
      <c r="D66" s="27"/>
      <c r="E66" s="27"/>
      <c r="F66" s="27"/>
      <c r="G66" s="27"/>
      <c r="H66" s="15"/>
      <c r="I66" s="15"/>
      <c r="J66" s="15"/>
      <c r="K66" s="15"/>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row>
    <row r="67" spans="1:63" s="34" customFormat="1" ht="16.5" hidden="1" x14ac:dyDescent="0.3">
      <c r="A67" s="312"/>
      <c r="B67" s="316"/>
      <c r="C67" s="27"/>
      <c r="D67" s="27"/>
      <c r="E67" s="27"/>
      <c r="F67" s="27"/>
      <c r="G67" s="27"/>
      <c r="H67" s="15"/>
      <c r="I67" s="15"/>
      <c r="J67" s="15"/>
      <c r="K67" s="15"/>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row>
    <row r="68" spans="1:63" s="34" customFormat="1" ht="16.5" hidden="1" x14ac:dyDescent="0.3">
      <c r="A68" s="312"/>
      <c r="B68" s="316"/>
      <c r="C68" s="27"/>
      <c r="D68" s="27"/>
      <c r="E68" s="27"/>
      <c r="F68" s="27"/>
      <c r="G68" s="27"/>
      <c r="H68" s="15"/>
      <c r="I68" s="15"/>
      <c r="J68" s="15"/>
      <c r="K68" s="15"/>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row>
    <row r="69" spans="1:63" s="34" customFormat="1" ht="16.5" hidden="1" x14ac:dyDescent="0.3">
      <c r="A69" s="312"/>
      <c r="B69" s="316"/>
      <c r="C69" s="27"/>
      <c r="D69" s="27"/>
      <c r="E69" s="27"/>
      <c r="F69" s="27"/>
      <c r="G69" s="27"/>
      <c r="H69" s="15"/>
      <c r="I69" s="15"/>
      <c r="J69" s="15"/>
      <c r="K69" s="15"/>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row>
    <row r="70" spans="1:63" s="34" customFormat="1" ht="16.5" hidden="1" x14ac:dyDescent="0.3">
      <c r="A70" s="312"/>
      <c r="B70" s="316"/>
      <c r="C70" s="27"/>
      <c r="D70" s="27"/>
      <c r="E70" s="27"/>
      <c r="F70" s="27"/>
      <c r="G70" s="27"/>
      <c r="H70" s="15"/>
      <c r="I70" s="15"/>
      <c r="J70" s="15"/>
      <c r="K70" s="15"/>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row>
    <row r="71" spans="1:63" s="34" customFormat="1" ht="16.5" hidden="1" x14ac:dyDescent="0.3">
      <c r="A71" s="312"/>
      <c r="B71" s="316"/>
      <c r="C71" s="27"/>
      <c r="D71" s="27"/>
      <c r="E71" s="27"/>
      <c r="F71" s="27"/>
      <c r="G71" s="27"/>
      <c r="H71" s="15"/>
      <c r="I71" s="15"/>
      <c r="J71" s="15"/>
      <c r="K71" s="15"/>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row>
    <row r="72" spans="1:63" s="34" customFormat="1" ht="16.5" hidden="1" x14ac:dyDescent="0.3">
      <c r="A72" s="311"/>
      <c r="B72" s="317"/>
      <c r="C72" s="26"/>
      <c r="D72" s="22"/>
      <c r="E72" s="22"/>
      <c r="F72" s="27"/>
      <c r="G72" s="22"/>
      <c r="H72" s="10"/>
      <c r="I72" s="10"/>
      <c r="J72" s="33"/>
      <c r="K72" s="33"/>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row>
    <row r="73" spans="1:63" s="34" customFormat="1" ht="16.5" hidden="1" x14ac:dyDescent="0.3">
      <c r="A73" s="311"/>
      <c r="B73" s="317"/>
      <c r="C73" s="26"/>
      <c r="D73" s="22"/>
      <c r="E73" s="22"/>
      <c r="F73" s="22"/>
      <c r="G73" s="22"/>
      <c r="H73" s="10"/>
      <c r="I73" s="10"/>
      <c r="J73" s="33"/>
      <c r="K73" s="33"/>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row>
    <row r="74" spans="1:63" s="34" customFormat="1" ht="16.5" hidden="1" x14ac:dyDescent="0.3">
      <c r="A74" s="311"/>
      <c r="B74" s="317"/>
      <c r="C74" s="26"/>
      <c r="D74" s="22"/>
      <c r="E74" s="22"/>
      <c r="F74" s="22"/>
      <c r="G74" s="22"/>
      <c r="H74" s="10"/>
      <c r="I74" s="10"/>
      <c r="J74" s="33"/>
      <c r="K74" s="33"/>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row>
    <row r="75" spans="1:63" s="34" customFormat="1" ht="16.5" hidden="1" x14ac:dyDescent="0.3">
      <c r="A75" s="311"/>
      <c r="B75" s="317"/>
      <c r="C75" s="26"/>
      <c r="D75" s="22"/>
      <c r="E75" s="22"/>
      <c r="F75" s="22"/>
      <c r="G75" s="22"/>
      <c r="H75" s="10"/>
      <c r="I75" s="10"/>
      <c r="J75" s="33"/>
      <c r="K75" s="33"/>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row>
    <row r="76" spans="1:63" s="34" customFormat="1" ht="16.5" hidden="1" x14ac:dyDescent="0.3">
      <c r="A76" s="311"/>
      <c r="B76" s="317"/>
      <c r="C76" s="26"/>
      <c r="D76" s="22"/>
      <c r="E76" s="22"/>
      <c r="F76" s="22"/>
      <c r="G76" s="22"/>
      <c r="H76" s="10"/>
      <c r="I76" s="10"/>
      <c r="J76" s="33"/>
      <c r="K76" s="33"/>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row>
    <row r="77" spans="1:63" s="34" customFormat="1" ht="16.5" hidden="1" x14ac:dyDescent="0.3">
      <c r="A77" s="311"/>
      <c r="B77" s="317"/>
      <c r="C77" s="26"/>
      <c r="D77" s="22"/>
      <c r="E77" s="22"/>
      <c r="F77" s="22"/>
      <c r="G77" s="22"/>
      <c r="H77" s="10"/>
      <c r="I77" s="10"/>
      <c r="J77" s="33"/>
      <c r="K77" s="33"/>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row>
    <row r="78" spans="1:63" s="34" customFormat="1" ht="16.5" hidden="1" x14ac:dyDescent="0.3">
      <c r="A78" s="311"/>
      <c r="B78" s="317"/>
      <c r="C78" s="26"/>
      <c r="D78" s="22"/>
      <c r="E78" s="22"/>
      <c r="F78" s="22"/>
      <c r="G78" s="22"/>
      <c r="H78" s="10"/>
      <c r="I78" s="10"/>
      <c r="J78" s="33"/>
      <c r="K78" s="33"/>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row>
    <row r="79" spans="1:63" s="34" customFormat="1" ht="16.5" hidden="1" x14ac:dyDescent="0.3">
      <c r="A79" s="311"/>
      <c r="B79" s="317"/>
      <c r="C79" s="26"/>
      <c r="D79" s="22"/>
      <c r="E79" s="22"/>
      <c r="F79" s="22"/>
      <c r="G79" s="22"/>
      <c r="H79" s="10"/>
      <c r="I79" s="10"/>
      <c r="J79" s="33"/>
      <c r="K79" s="33"/>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row>
    <row r="80" spans="1:63" s="34" customFormat="1" ht="16.5" hidden="1" x14ac:dyDescent="0.3">
      <c r="A80" s="311"/>
      <c r="B80" s="317"/>
      <c r="C80" s="26"/>
      <c r="D80" s="22"/>
      <c r="E80" s="22"/>
      <c r="F80" s="22"/>
      <c r="G80" s="22"/>
      <c r="H80" s="10"/>
      <c r="I80" s="10"/>
      <c r="J80" s="33"/>
      <c r="K80" s="33"/>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row>
    <row r="81" spans="1:63" s="34" customFormat="1" ht="16.5" hidden="1" x14ac:dyDescent="0.3">
      <c r="A81" s="311"/>
      <c r="B81" s="317"/>
      <c r="C81" s="26"/>
      <c r="D81" s="22"/>
      <c r="E81" s="22"/>
      <c r="F81" s="22"/>
      <c r="G81" s="22"/>
      <c r="H81" s="10"/>
      <c r="I81" s="10"/>
      <c r="J81" s="33"/>
      <c r="K81" s="33"/>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row>
    <row r="82" spans="1:63" s="34" customFormat="1" ht="16.5" hidden="1" x14ac:dyDescent="0.3">
      <c r="A82" s="311"/>
      <c r="B82" s="317"/>
      <c r="C82" s="26"/>
      <c r="D82" s="39"/>
      <c r="E82" s="22"/>
      <c r="F82" s="22"/>
      <c r="G82" s="22"/>
      <c r="H82" s="10"/>
      <c r="I82" s="10"/>
      <c r="J82" s="33"/>
      <c r="K82" s="33"/>
      <c r="U82" s="35"/>
      <c r="V82" s="35"/>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row>
    <row r="83" spans="1:63" s="34" customFormat="1" ht="16.5" hidden="1" x14ac:dyDescent="0.3">
      <c r="A83" s="311"/>
      <c r="B83" s="317"/>
      <c r="C83" s="26"/>
      <c r="D83" s="39"/>
      <c r="E83" s="22"/>
      <c r="F83" s="22"/>
      <c r="G83" s="22"/>
      <c r="H83" s="10"/>
      <c r="I83" s="10"/>
      <c r="J83" s="33"/>
      <c r="K83" s="33"/>
      <c r="U83" s="35"/>
      <c r="V83" s="35"/>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row>
    <row r="84" spans="1:63" s="34" customFormat="1" ht="16.5" hidden="1" x14ac:dyDescent="0.3">
      <c r="A84" s="311"/>
      <c r="B84" s="317"/>
      <c r="C84" s="26"/>
      <c r="D84" s="39"/>
      <c r="E84" s="22"/>
      <c r="F84" s="22"/>
      <c r="G84" s="22"/>
      <c r="H84" s="10"/>
      <c r="I84" s="10"/>
      <c r="J84" s="33"/>
      <c r="K84" s="33"/>
      <c r="U84" s="35"/>
      <c r="V84" s="35"/>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row>
    <row r="85" spans="1:63" s="34" customFormat="1" ht="16.5" hidden="1" x14ac:dyDescent="0.3">
      <c r="A85" s="311"/>
      <c r="B85" s="317"/>
      <c r="C85" s="26"/>
      <c r="D85" s="39"/>
      <c r="E85" s="22"/>
      <c r="F85" s="22"/>
      <c r="G85" s="22"/>
      <c r="H85" s="10"/>
      <c r="I85" s="10"/>
      <c r="J85" s="33"/>
      <c r="U85" s="35"/>
      <c r="V85" s="35"/>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row>
    <row r="86" spans="1:63" s="34" customFormat="1" ht="16.5" hidden="1" x14ac:dyDescent="0.3">
      <c r="A86" s="311"/>
      <c r="B86" s="317"/>
      <c r="C86" s="26"/>
      <c r="D86" s="39"/>
      <c r="E86" s="22"/>
      <c r="F86" s="22"/>
      <c r="G86" s="22"/>
      <c r="H86" s="10"/>
      <c r="I86" s="10"/>
      <c r="J86" s="33"/>
      <c r="U86" s="35"/>
      <c r="V86" s="35"/>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row>
    <row r="87" spans="1:63" s="34" customFormat="1" ht="16.5" hidden="1" x14ac:dyDescent="0.3">
      <c r="A87" s="311"/>
      <c r="B87" s="317"/>
      <c r="C87" s="26"/>
      <c r="D87" s="39"/>
      <c r="E87" s="22"/>
      <c r="F87" s="22"/>
      <c r="G87" s="22"/>
      <c r="H87" s="10"/>
      <c r="I87" s="10"/>
      <c r="J87" s="33"/>
      <c r="U87" s="35"/>
      <c r="V87" s="35"/>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row>
    <row r="88" spans="1:63" s="34" customFormat="1" ht="16.5" hidden="1" x14ac:dyDescent="0.3">
      <c r="A88" s="311"/>
      <c r="B88" s="317"/>
      <c r="C88" s="26"/>
      <c r="D88" s="39"/>
      <c r="E88" s="22"/>
      <c r="F88" s="22"/>
      <c r="G88" s="22"/>
      <c r="H88" s="10"/>
      <c r="I88" s="10"/>
      <c r="J88" s="33"/>
      <c r="U88" s="35"/>
      <c r="V88" s="35"/>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row>
    <row r="89" spans="1:63" s="34" customFormat="1" ht="16.5" hidden="1" x14ac:dyDescent="0.3">
      <c r="A89" s="311"/>
      <c r="B89" s="317"/>
      <c r="C89" s="26"/>
      <c r="D89" s="39"/>
      <c r="E89" s="22"/>
      <c r="F89" s="22"/>
      <c r="G89" s="22"/>
      <c r="H89" s="10"/>
      <c r="I89" s="10"/>
      <c r="J89" s="33"/>
      <c r="U89" s="35"/>
      <c r="V89" s="35"/>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row>
    <row r="90" spans="1:63" s="34" customFormat="1" ht="16.5" hidden="1" x14ac:dyDescent="0.3">
      <c r="A90" s="311"/>
      <c r="B90" s="317"/>
      <c r="C90" s="26"/>
      <c r="D90" s="39"/>
      <c r="E90" s="22"/>
      <c r="F90" s="22"/>
      <c r="G90" s="22"/>
      <c r="H90" s="10"/>
      <c r="I90" s="10"/>
      <c r="J90" s="33"/>
      <c r="U90" s="35"/>
      <c r="V90" s="35"/>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row>
    <row r="91" spans="1:63" s="34" customFormat="1" ht="16.5" hidden="1" x14ac:dyDescent="0.3">
      <c r="A91" s="311"/>
      <c r="B91" s="317"/>
      <c r="C91" s="26"/>
      <c r="D91" s="39"/>
      <c r="E91" s="22"/>
      <c r="F91" s="22"/>
      <c r="G91" s="22"/>
      <c r="H91" s="10"/>
      <c r="I91" s="21"/>
      <c r="J91" s="33"/>
      <c r="U91" s="35"/>
      <c r="V91" s="35"/>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row>
    <row r="92" spans="1:63" s="34" customFormat="1" ht="16.5" hidden="1" x14ac:dyDescent="0.3">
      <c r="A92" s="311"/>
      <c r="B92" s="317"/>
      <c r="C92" s="26"/>
      <c r="D92" s="39"/>
      <c r="E92" s="22"/>
      <c r="F92" s="22"/>
      <c r="G92" s="22"/>
      <c r="H92" s="10"/>
      <c r="I92" s="10"/>
      <c r="J92" s="33"/>
      <c r="U92" s="35"/>
      <c r="V92" s="35"/>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row>
    <row r="93" spans="1:63" s="34" customFormat="1" ht="16.5" hidden="1" x14ac:dyDescent="0.3">
      <c r="A93" s="311"/>
      <c r="B93" s="317"/>
      <c r="C93" s="26"/>
      <c r="D93" s="39"/>
      <c r="E93" s="22"/>
      <c r="F93" s="22"/>
      <c r="G93" s="22"/>
      <c r="H93" s="10"/>
      <c r="I93" s="10"/>
      <c r="J93" s="33"/>
      <c r="U93" s="35"/>
      <c r="V93" s="35"/>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row>
    <row r="94" spans="1:63" s="34" customFormat="1" ht="16.5" hidden="1" x14ac:dyDescent="0.3">
      <c r="A94" s="311"/>
      <c r="B94" s="317"/>
      <c r="C94" s="26"/>
      <c r="D94" s="39"/>
      <c r="E94" s="22"/>
      <c r="F94" s="22"/>
      <c r="G94" s="22"/>
      <c r="H94" s="10"/>
      <c r="I94" s="10"/>
      <c r="J94" s="33"/>
      <c r="U94" s="35"/>
      <c r="V94" s="35"/>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row>
    <row r="95" spans="1:63" s="34" customFormat="1" ht="16.5" hidden="1" x14ac:dyDescent="0.3">
      <c r="A95" s="311"/>
      <c r="B95" s="317"/>
      <c r="C95" s="26"/>
      <c r="D95" s="39"/>
      <c r="E95" s="22"/>
      <c r="F95" s="22"/>
      <c r="G95" s="22"/>
      <c r="H95" s="10"/>
      <c r="I95" s="10"/>
      <c r="J95" s="33"/>
      <c r="U95" s="35"/>
      <c r="V95" s="35"/>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row>
    <row r="96" spans="1:63" s="34" customFormat="1" ht="16.5" hidden="1" x14ac:dyDescent="0.3">
      <c r="A96" s="311"/>
      <c r="B96" s="317"/>
      <c r="C96" s="26"/>
      <c r="D96" s="39"/>
      <c r="E96" s="22"/>
      <c r="F96" s="22"/>
      <c r="G96" s="22"/>
      <c r="H96" s="10"/>
      <c r="I96" s="10"/>
      <c r="J96" s="33"/>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row>
    <row r="97" spans="1:63" s="34" customFormat="1" ht="16.5" hidden="1" x14ac:dyDescent="0.3">
      <c r="A97" s="311"/>
      <c r="B97" s="318"/>
      <c r="C97" s="40"/>
      <c r="D97" s="39"/>
      <c r="E97" s="22"/>
      <c r="F97" s="22"/>
      <c r="G97" s="22"/>
      <c r="H97" s="10"/>
      <c r="I97" s="10"/>
      <c r="J97" s="33"/>
      <c r="U97" s="35"/>
      <c r="V97" s="35"/>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row>
    <row r="98" spans="1:63" s="34" customFormat="1" ht="16.5" hidden="1" x14ac:dyDescent="0.3">
      <c r="A98" s="311"/>
      <c r="B98" s="318"/>
      <c r="C98" s="40"/>
      <c r="D98" s="41"/>
      <c r="E98" s="42"/>
      <c r="F98" s="22"/>
      <c r="G98" s="42"/>
      <c r="H98" s="21"/>
      <c r="I98" s="21"/>
      <c r="J98" s="33"/>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row>
    <row r="99" spans="1:63" s="34" customFormat="1" ht="16.5" hidden="1" x14ac:dyDescent="0.3">
      <c r="A99" s="311"/>
      <c r="B99" s="318"/>
      <c r="C99" s="40"/>
      <c r="D99" s="40"/>
      <c r="E99" s="26"/>
      <c r="F99" s="42"/>
      <c r="G99" s="26"/>
      <c r="H99" s="33"/>
      <c r="I99" s="33"/>
      <c r="J99" s="33"/>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row>
    <row r="100" spans="1:63" s="34" customFormat="1" ht="16.5" hidden="1" x14ac:dyDescent="0.3">
      <c r="A100" s="311"/>
      <c r="B100" s="318"/>
      <c r="C100" s="40"/>
      <c r="D100" s="40"/>
      <c r="E100" s="40"/>
      <c r="F100" s="26"/>
      <c r="G100" s="40"/>
      <c r="H100" s="33"/>
      <c r="I100" s="33"/>
      <c r="J100" s="33"/>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row>
    <row r="101" spans="1:63" s="34" customFormat="1" ht="16.5" hidden="1" x14ac:dyDescent="0.3">
      <c r="A101" s="311"/>
      <c r="B101" s="318"/>
      <c r="C101" s="40"/>
      <c r="D101" s="40"/>
      <c r="E101" s="40"/>
      <c r="F101" s="40"/>
      <c r="G101" s="40"/>
      <c r="H101" s="33"/>
      <c r="I101" s="33"/>
      <c r="J101" s="33"/>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row>
    <row r="102" spans="1:63" s="34" customFormat="1" ht="16.5" hidden="1" x14ac:dyDescent="0.3">
      <c r="A102" s="311"/>
      <c r="B102" s="318"/>
      <c r="C102" s="40"/>
      <c r="D102" s="40"/>
      <c r="E102" s="40"/>
      <c r="F102" s="40"/>
      <c r="G102" s="40"/>
      <c r="H102" s="33"/>
      <c r="I102" s="33"/>
      <c r="J102" s="33"/>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row>
    <row r="103" spans="1:63" s="34" customFormat="1" ht="16.5" hidden="1" x14ac:dyDescent="0.3">
      <c r="A103" s="311"/>
      <c r="B103" s="318"/>
      <c r="C103" s="40"/>
      <c r="D103" s="40"/>
      <c r="E103" s="40"/>
      <c r="F103" s="40"/>
      <c r="G103" s="40"/>
      <c r="H103" s="33"/>
      <c r="I103" s="33"/>
      <c r="J103" s="33"/>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row>
    <row r="104" spans="1:63" s="34" customFormat="1" ht="16.5" hidden="1" x14ac:dyDescent="0.3">
      <c r="A104" s="311"/>
      <c r="B104" s="318"/>
      <c r="C104" s="40"/>
      <c r="D104" s="40"/>
      <c r="E104" s="40"/>
      <c r="F104" s="40"/>
      <c r="G104" s="40"/>
      <c r="H104" s="33"/>
      <c r="I104" s="33"/>
      <c r="J104" s="33"/>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row>
    <row r="105" spans="1:63" s="34" customFormat="1" ht="16.5" hidden="1" x14ac:dyDescent="0.3">
      <c r="A105" s="311"/>
      <c r="B105" s="318"/>
      <c r="C105" s="40"/>
      <c r="D105" s="40"/>
      <c r="E105" s="40"/>
      <c r="F105" s="40"/>
      <c r="G105" s="40"/>
      <c r="H105" s="33"/>
      <c r="I105" s="33"/>
      <c r="J105" s="33"/>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row>
    <row r="106" spans="1:63" s="34" customFormat="1" ht="16.5" hidden="1" x14ac:dyDescent="0.3">
      <c r="A106" s="311"/>
      <c r="B106" s="318"/>
      <c r="C106" s="40"/>
      <c r="D106" s="40"/>
      <c r="E106" s="40"/>
      <c r="F106" s="40"/>
      <c r="G106" s="40"/>
      <c r="H106" s="33"/>
      <c r="I106" s="33"/>
      <c r="J106" s="33"/>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row>
    <row r="107" spans="1:63" s="34" customFormat="1" ht="16.5" hidden="1" x14ac:dyDescent="0.3">
      <c r="A107" s="311"/>
      <c r="B107" s="318"/>
      <c r="C107" s="40"/>
      <c r="D107" s="40"/>
      <c r="E107" s="40"/>
      <c r="F107" s="40"/>
      <c r="G107" s="40"/>
      <c r="H107" s="33"/>
      <c r="I107" s="33"/>
      <c r="J107" s="33"/>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row>
    <row r="108" spans="1:63" s="34" customFormat="1" ht="16.5" hidden="1" x14ac:dyDescent="0.3">
      <c r="A108" s="311"/>
      <c r="B108" s="318"/>
      <c r="C108" s="40"/>
      <c r="D108" s="40"/>
      <c r="E108" s="40"/>
      <c r="F108" s="40"/>
      <c r="G108" s="40"/>
      <c r="H108" s="33"/>
      <c r="I108" s="33"/>
      <c r="J108" s="33"/>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row>
    <row r="109" spans="1:63" s="318" customFormat="1" ht="16.5" hidden="1" x14ac:dyDescent="0.3">
      <c r="A109" s="311"/>
      <c r="C109" s="40"/>
      <c r="D109" s="40"/>
      <c r="E109" s="40"/>
      <c r="F109" s="40"/>
      <c r="G109" s="40"/>
      <c r="H109" s="34"/>
      <c r="I109" s="34"/>
      <c r="J109" s="34"/>
      <c r="K109" s="34"/>
      <c r="L109" s="34"/>
      <c r="M109" s="34"/>
      <c r="N109" s="34"/>
      <c r="O109" s="34"/>
      <c r="P109" s="34"/>
      <c r="Q109" s="34"/>
      <c r="R109" s="34"/>
      <c r="S109" s="34"/>
      <c r="T109" s="34"/>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row>
    <row r="110" spans="1:63" s="318" customFormat="1" ht="16.5" hidden="1" x14ac:dyDescent="0.3">
      <c r="A110" s="311"/>
      <c r="C110" s="40"/>
      <c r="D110" s="40"/>
      <c r="E110" s="40"/>
      <c r="F110" s="40"/>
      <c r="G110" s="40"/>
      <c r="H110" s="34"/>
      <c r="I110" s="34"/>
      <c r="J110" s="34"/>
      <c r="K110" s="34"/>
      <c r="L110" s="34"/>
      <c r="M110" s="34"/>
      <c r="N110" s="34"/>
      <c r="O110" s="34"/>
      <c r="P110" s="34"/>
      <c r="Q110" s="34"/>
      <c r="R110" s="34"/>
      <c r="S110" s="34"/>
      <c r="T110" s="34"/>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row>
    <row r="111" spans="1:63" s="318" customFormat="1" ht="16.5" hidden="1" x14ac:dyDescent="0.3">
      <c r="A111" s="311"/>
      <c r="C111" s="40"/>
      <c r="D111" s="40"/>
      <c r="E111" s="40"/>
      <c r="F111" s="40"/>
      <c r="G111" s="40"/>
      <c r="H111" s="34"/>
      <c r="I111" s="34"/>
      <c r="J111" s="34"/>
      <c r="K111" s="34"/>
      <c r="L111" s="34"/>
      <c r="M111" s="34"/>
      <c r="N111" s="34"/>
      <c r="O111" s="34"/>
      <c r="P111" s="34"/>
      <c r="Q111" s="34"/>
      <c r="R111" s="34"/>
      <c r="S111" s="34"/>
      <c r="T111" s="34"/>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row>
    <row r="112" spans="1:63" s="318" customFormat="1" ht="16.5" hidden="1" x14ac:dyDescent="0.3">
      <c r="A112" s="311"/>
      <c r="C112" s="40"/>
      <c r="D112" s="40"/>
      <c r="E112" s="40"/>
      <c r="F112" s="40"/>
      <c r="G112" s="40"/>
      <c r="H112" s="34"/>
      <c r="I112" s="34"/>
      <c r="J112" s="34"/>
      <c r="K112" s="34"/>
      <c r="L112" s="34"/>
      <c r="M112" s="34"/>
      <c r="N112" s="34"/>
      <c r="O112" s="34"/>
      <c r="P112" s="34"/>
      <c r="Q112" s="34"/>
      <c r="R112" s="34"/>
      <c r="S112" s="34"/>
      <c r="T112" s="34"/>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row>
    <row r="113" spans="1:63" s="318" customFormat="1" ht="16.5" hidden="1" x14ac:dyDescent="0.3">
      <c r="A113" s="311"/>
      <c r="C113" s="40"/>
      <c r="D113" s="40"/>
      <c r="E113" s="40"/>
      <c r="F113" s="40"/>
      <c r="G113" s="40"/>
      <c r="H113" s="34"/>
      <c r="I113" s="34"/>
      <c r="J113" s="34"/>
      <c r="K113" s="34"/>
      <c r="L113" s="34"/>
      <c r="M113" s="34"/>
      <c r="N113" s="34"/>
      <c r="O113" s="34"/>
      <c r="P113" s="34"/>
      <c r="Q113" s="34"/>
      <c r="R113" s="34"/>
      <c r="S113" s="34"/>
      <c r="T113" s="34"/>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s="318" customFormat="1" ht="16.5" hidden="1" x14ac:dyDescent="0.3">
      <c r="A114" s="311"/>
      <c r="C114" s="40"/>
      <c r="D114" s="40"/>
      <c r="E114" s="40"/>
      <c r="F114" s="40"/>
      <c r="G114" s="40"/>
      <c r="H114" s="34"/>
      <c r="I114" s="34"/>
      <c r="J114" s="34"/>
      <c r="K114" s="34"/>
      <c r="L114" s="34"/>
      <c r="M114" s="34"/>
      <c r="N114" s="34"/>
      <c r="O114" s="34"/>
      <c r="P114" s="34"/>
      <c r="Q114" s="34"/>
      <c r="R114" s="34"/>
      <c r="S114" s="34"/>
      <c r="T114" s="34"/>
      <c r="U114" s="35"/>
      <c r="V114" s="35"/>
      <c r="W114" s="35"/>
      <c r="X114" s="35"/>
      <c r="Y114" s="35"/>
      <c r="Z114" s="35"/>
      <c r="AA114" s="35"/>
      <c r="AB114" s="35"/>
      <c r="AC114" s="35"/>
      <c r="AD114" s="35"/>
      <c r="AE114" s="35"/>
      <c r="AF114" s="35"/>
      <c r="AG114" s="35"/>
      <c r="AH114" s="35"/>
      <c r="AI114" s="35"/>
      <c r="AJ114" s="35"/>
      <c r="AK114" s="35"/>
      <c r="AL114" s="35"/>
      <c r="AM114" s="35"/>
      <c r="AN114" s="35"/>
      <c r="AO114" s="35"/>
      <c r="AP114" s="35"/>
      <c r="AQ114" s="35"/>
      <c r="AR114" s="35"/>
      <c r="AS114" s="35"/>
      <c r="AT114" s="35"/>
      <c r="AU114" s="35"/>
      <c r="AV114" s="35"/>
      <c r="AW114" s="35"/>
      <c r="AX114" s="35"/>
      <c r="AY114" s="35"/>
      <c r="AZ114" s="35"/>
      <c r="BA114" s="35"/>
      <c r="BB114" s="35"/>
      <c r="BC114" s="35"/>
      <c r="BD114" s="35"/>
      <c r="BE114" s="35"/>
      <c r="BF114" s="35"/>
      <c r="BG114" s="35"/>
      <c r="BH114" s="35"/>
      <c r="BI114" s="35"/>
      <c r="BJ114" s="35"/>
      <c r="BK114" s="35"/>
    </row>
    <row r="115" spans="1:63" s="318" customFormat="1" ht="16.5" hidden="1" x14ac:dyDescent="0.3">
      <c r="A115" s="311"/>
      <c r="C115" s="40"/>
      <c r="D115" s="40"/>
      <c r="E115" s="40"/>
      <c r="F115" s="40"/>
      <c r="G115" s="40"/>
      <c r="H115" s="34"/>
      <c r="I115" s="34"/>
      <c r="J115" s="34"/>
      <c r="K115" s="34"/>
      <c r="L115" s="34"/>
      <c r="M115" s="34"/>
      <c r="N115" s="34"/>
      <c r="O115" s="34"/>
      <c r="P115" s="34"/>
      <c r="Q115" s="34"/>
      <c r="R115" s="34"/>
      <c r="S115" s="34"/>
      <c r="T115" s="34"/>
      <c r="U115" s="35"/>
      <c r="V115" s="35"/>
      <c r="W115" s="35"/>
      <c r="X115" s="35"/>
      <c r="Y115" s="35"/>
      <c r="Z115" s="35"/>
      <c r="AA115" s="35"/>
      <c r="AB115" s="35"/>
      <c r="AC115" s="35"/>
      <c r="AD115" s="35"/>
      <c r="AE115" s="35"/>
      <c r="AF115" s="35"/>
      <c r="AG115" s="35"/>
      <c r="AH115" s="35"/>
      <c r="AI115" s="35"/>
      <c r="AJ115" s="35"/>
      <c r="AK115" s="35"/>
      <c r="AL115" s="35"/>
      <c r="AM115" s="35"/>
      <c r="AN115" s="35"/>
      <c r="AO115" s="35"/>
      <c r="AP115" s="35"/>
      <c r="AQ115" s="35"/>
      <c r="AR115" s="35"/>
      <c r="AS115" s="35"/>
      <c r="AT115" s="35"/>
      <c r="AU115" s="35"/>
      <c r="AV115" s="35"/>
      <c r="AW115" s="35"/>
      <c r="AX115" s="35"/>
      <c r="AY115" s="35"/>
      <c r="AZ115" s="35"/>
      <c r="BA115" s="35"/>
      <c r="BB115" s="35"/>
      <c r="BC115" s="35"/>
      <c r="BD115" s="35"/>
      <c r="BE115" s="35"/>
      <c r="BF115" s="35"/>
      <c r="BG115" s="35"/>
      <c r="BH115" s="35"/>
      <c r="BI115" s="35"/>
      <c r="BJ115" s="35"/>
      <c r="BK115" s="35"/>
    </row>
    <row r="116" spans="1:63" s="318" customFormat="1" ht="16.5" hidden="1" x14ac:dyDescent="0.3">
      <c r="A116" s="311"/>
      <c r="C116" s="40"/>
      <c r="D116" s="40"/>
      <c r="E116" s="40"/>
      <c r="F116" s="40"/>
      <c r="G116" s="40"/>
      <c r="H116" s="34"/>
      <c r="I116" s="34"/>
      <c r="J116" s="34"/>
      <c r="K116" s="34"/>
      <c r="L116" s="34"/>
      <c r="M116" s="34"/>
      <c r="N116" s="34"/>
      <c r="O116" s="34"/>
      <c r="P116" s="34"/>
      <c r="Q116" s="34"/>
      <c r="R116" s="34"/>
      <c r="S116" s="34"/>
      <c r="T116" s="34"/>
      <c r="U116" s="35"/>
      <c r="V116" s="35"/>
      <c r="W116" s="35"/>
      <c r="X116" s="35"/>
      <c r="Y116" s="35"/>
      <c r="Z116" s="35"/>
      <c r="AA116" s="35"/>
      <c r="AB116" s="35"/>
      <c r="AC116" s="35"/>
      <c r="AD116" s="35"/>
      <c r="AE116" s="35"/>
      <c r="AF116" s="35"/>
      <c r="AG116" s="35"/>
      <c r="AH116" s="35"/>
      <c r="AI116" s="35"/>
      <c r="AJ116" s="35"/>
      <c r="AK116" s="35"/>
      <c r="AL116" s="35"/>
      <c r="AM116" s="35"/>
      <c r="AN116" s="35"/>
      <c r="AO116" s="35"/>
      <c r="AP116" s="35"/>
      <c r="AQ116" s="35"/>
      <c r="AR116" s="35"/>
      <c r="AS116" s="35"/>
      <c r="AT116" s="35"/>
      <c r="AU116" s="35"/>
      <c r="AV116" s="35"/>
      <c r="AW116" s="35"/>
      <c r="AX116" s="35"/>
      <c r="AY116" s="35"/>
      <c r="AZ116" s="35"/>
      <c r="BA116" s="35"/>
      <c r="BB116" s="35"/>
      <c r="BC116" s="35"/>
      <c r="BD116" s="35"/>
      <c r="BE116" s="35"/>
      <c r="BF116" s="35"/>
      <c r="BG116" s="35"/>
      <c r="BH116" s="35"/>
      <c r="BI116" s="35"/>
      <c r="BJ116" s="35"/>
      <c r="BK116" s="35"/>
    </row>
    <row r="117" spans="1:63" s="318" customFormat="1" ht="16.5" hidden="1" x14ac:dyDescent="0.3">
      <c r="A117" s="311"/>
      <c r="C117" s="40"/>
      <c r="D117" s="40"/>
      <c r="E117" s="40"/>
      <c r="F117" s="40"/>
      <c r="G117" s="40"/>
      <c r="H117" s="34"/>
      <c r="I117" s="34"/>
      <c r="J117" s="34"/>
      <c r="K117" s="34"/>
      <c r="L117" s="34"/>
      <c r="M117" s="34"/>
      <c r="N117" s="34"/>
      <c r="O117" s="34"/>
      <c r="P117" s="34"/>
      <c r="Q117" s="34"/>
      <c r="R117" s="34"/>
      <c r="S117" s="34"/>
      <c r="T117" s="34"/>
      <c r="U117" s="35"/>
      <c r="V117" s="35"/>
      <c r="W117" s="35"/>
      <c r="X117" s="35"/>
      <c r="Y117" s="35"/>
      <c r="Z117" s="35"/>
      <c r="AA117" s="35"/>
      <c r="AB117" s="35"/>
      <c r="AC117" s="35"/>
      <c r="AD117" s="35"/>
      <c r="AE117" s="35"/>
      <c r="AF117" s="35"/>
      <c r="AG117" s="35"/>
      <c r="AH117" s="35"/>
      <c r="AI117" s="35"/>
      <c r="AJ117" s="35"/>
      <c r="AK117" s="35"/>
      <c r="AL117" s="35"/>
      <c r="AM117" s="35"/>
      <c r="AN117" s="35"/>
      <c r="AO117" s="35"/>
      <c r="AP117" s="35"/>
      <c r="AQ117" s="35"/>
      <c r="AR117" s="35"/>
      <c r="AS117" s="35"/>
      <c r="AT117" s="35"/>
      <c r="AU117" s="35"/>
      <c r="AV117" s="35"/>
      <c r="AW117" s="35"/>
      <c r="AX117" s="35"/>
      <c r="AY117" s="35"/>
      <c r="AZ117" s="35"/>
      <c r="BA117" s="35"/>
      <c r="BB117" s="35"/>
      <c r="BC117" s="35"/>
      <c r="BD117" s="35"/>
      <c r="BE117" s="35"/>
      <c r="BF117" s="35"/>
      <c r="BG117" s="35"/>
      <c r="BH117" s="35"/>
      <c r="BI117" s="35"/>
      <c r="BJ117" s="35"/>
      <c r="BK117" s="35"/>
    </row>
    <row r="118" spans="1:63" s="318" customFormat="1" ht="16.5" hidden="1" x14ac:dyDescent="0.3">
      <c r="A118" s="311"/>
      <c r="C118" s="40"/>
      <c r="D118" s="40"/>
      <c r="E118" s="40"/>
      <c r="F118" s="40"/>
      <c r="G118" s="40"/>
      <c r="H118" s="34"/>
      <c r="I118" s="34"/>
      <c r="J118" s="34"/>
      <c r="K118" s="34"/>
      <c r="L118" s="34"/>
      <c r="M118" s="34"/>
      <c r="N118" s="34"/>
      <c r="O118" s="34"/>
      <c r="P118" s="34"/>
      <c r="Q118" s="34"/>
      <c r="R118" s="34"/>
      <c r="S118" s="34"/>
      <c r="T118" s="34"/>
      <c r="U118" s="35"/>
      <c r="V118" s="35"/>
      <c r="W118" s="35"/>
      <c r="X118" s="35"/>
      <c r="Y118" s="35"/>
      <c r="Z118" s="35"/>
      <c r="AA118" s="35"/>
      <c r="AB118" s="35"/>
      <c r="AC118" s="35"/>
      <c r="AD118" s="35"/>
      <c r="AE118" s="35"/>
      <c r="AF118" s="35"/>
      <c r="AG118" s="35"/>
      <c r="AH118" s="35"/>
      <c r="AI118" s="35"/>
      <c r="AJ118" s="35"/>
      <c r="AK118" s="35"/>
      <c r="AL118" s="35"/>
      <c r="AM118" s="35"/>
      <c r="AN118" s="35"/>
      <c r="AO118" s="35"/>
      <c r="AP118" s="35"/>
      <c r="AQ118" s="35"/>
      <c r="AR118" s="35"/>
      <c r="AS118" s="35"/>
      <c r="AT118" s="35"/>
      <c r="AU118" s="35"/>
      <c r="AV118" s="35"/>
      <c r="AW118" s="35"/>
      <c r="AX118" s="35"/>
      <c r="AY118" s="35"/>
      <c r="AZ118" s="35"/>
      <c r="BA118" s="35"/>
      <c r="BB118" s="35"/>
      <c r="BC118" s="35"/>
      <c r="BD118" s="35"/>
      <c r="BE118" s="35"/>
      <c r="BF118" s="35"/>
      <c r="BG118" s="35"/>
      <c r="BH118" s="35"/>
      <c r="BI118" s="35"/>
      <c r="BJ118" s="35"/>
      <c r="BK118" s="35"/>
    </row>
    <row r="119" spans="1:63" s="318" customFormat="1" ht="16.5" hidden="1" x14ac:dyDescent="0.3">
      <c r="A119" s="311"/>
      <c r="C119" s="40"/>
      <c r="D119" s="40"/>
      <c r="E119" s="40"/>
      <c r="F119" s="40"/>
      <c r="G119" s="40"/>
      <c r="H119" s="34"/>
      <c r="I119" s="34"/>
      <c r="J119" s="34"/>
      <c r="K119" s="34"/>
      <c r="L119" s="34"/>
      <c r="M119" s="34"/>
      <c r="N119" s="34"/>
      <c r="O119" s="34"/>
      <c r="P119" s="34"/>
      <c r="Q119" s="34"/>
      <c r="R119" s="34"/>
      <c r="S119" s="34"/>
      <c r="T119" s="34"/>
      <c r="U119" s="35"/>
      <c r="V119" s="35"/>
      <c r="W119" s="35"/>
      <c r="X119" s="35"/>
      <c r="Y119" s="35"/>
      <c r="Z119" s="35"/>
      <c r="AA119" s="35"/>
      <c r="AB119" s="35"/>
      <c r="AC119" s="35"/>
      <c r="AD119" s="35"/>
      <c r="AE119" s="35"/>
      <c r="AF119" s="35"/>
      <c r="AG119" s="35"/>
      <c r="AH119" s="35"/>
      <c r="AI119" s="35"/>
      <c r="AJ119" s="35"/>
      <c r="AK119" s="35"/>
      <c r="AL119" s="35"/>
      <c r="AM119" s="35"/>
      <c r="AN119" s="35"/>
      <c r="AO119" s="35"/>
      <c r="AP119" s="35"/>
      <c r="AQ119" s="35"/>
      <c r="AR119" s="35"/>
      <c r="AS119" s="35"/>
      <c r="AT119" s="35"/>
      <c r="AU119" s="35"/>
      <c r="AV119" s="35"/>
      <c r="AW119" s="35"/>
      <c r="AX119" s="35"/>
      <c r="AY119" s="35"/>
      <c r="AZ119" s="35"/>
      <c r="BA119" s="35"/>
      <c r="BB119" s="35"/>
      <c r="BC119" s="35"/>
      <c r="BD119" s="35"/>
      <c r="BE119" s="35"/>
      <c r="BF119" s="35"/>
      <c r="BG119" s="35"/>
      <c r="BH119" s="35"/>
      <c r="BI119" s="35"/>
      <c r="BJ119" s="35"/>
      <c r="BK119" s="35"/>
    </row>
    <row r="120" spans="1:63" s="318" customFormat="1" ht="16.5" hidden="1" x14ac:dyDescent="0.3">
      <c r="A120" s="311"/>
      <c r="C120" s="40"/>
      <c r="D120" s="40"/>
      <c r="E120" s="40"/>
      <c r="F120" s="40"/>
      <c r="G120" s="40"/>
      <c r="H120" s="34"/>
      <c r="I120" s="34"/>
      <c r="J120" s="34"/>
      <c r="K120" s="34"/>
      <c r="L120" s="34"/>
      <c r="M120" s="34"/>
      <c r="N120" s="34"/>
      <c r="O120" s="34"/>
      <c r="P120" s="34"/>
      <c r="Q120" s="34"/>
      <c r="R120" s="34"/>
      <c r="S120" s="34"/>
      <c r="T120" s="34"/>
      <c r="U120" s="35"/>
      <c r="V120" s="35"/>
      <c r="W120" s="35"/>
      <c r="X120" s="35"/>
      <c r="Y120" s="35"/>
      <c r="Z120" s="35"/>
      <c r="AA120" s="35"/>
      <c r="AB120" s="35"/>
      <c r="AC120" s="35"/>
      <c r="AD120" s="35"/>
      <c r="AE120" s="35"/>
      <c r="AF120" s="35"/>
      <c r="AG120" s="35"/>
      <c r="AH120" s="35"/>
      <c r="AI120" s="35"/>
      <c r="AJ120" s="35"/>
      <c r="AK120" s="35"/>
      <c r="AL120" s="35"/>
      <c r="AM120" s="35"/>
      <c r="AN120" s="35"/>
      <c r="AO120" s="35"/>
      <c r="AP120" s="35"/>
      <c r="AQ120" s="35"/>
      <c r="AR120" s="35"/>
      <c r="AS120" s="35"/>
      <c r="AT120" s="35"/>
      <c r="AU120" s="35"/>
      <c r="AV120" s="35"/>
      <c r="AW120" s="35"/>
      <c r="AX120" s="35"/>
      <c r="AY120" s="35"/>
      <c r="AZ120" s="35"/>
      <c r="BA120" s="35"/>
      <c r="BB120" s="35"/>
      <c r="BC120" s="35"/>
      <c r="BD120" s="35"/>
      <c r="BE120" s="35"/>
      <c r="BF120" s="35"/>
      <c r="BG120" s="35"/>
      <c r="BH120" s="35"/>
      <c r="BI120" s="35"/>
      <c r="BJ120" s="35"/>
      <c r="BK120" s="35"/>
    </row>
    <row r="121" spans="1:63" s="318" customFormat="1" ht="16.5" hidden="1" x14ac:dyDescent="0.3">
      <c r="A121" s="311"/>
      <c r="C121" s="40"/>
      <c r="D121" s="40"/>
      <c r="E121" s="40"/>
      <c r="F121" s="40"/>
      <c r="G121" s="40"/>
      <c r="H121" s="34"/>
      <c r="I121" s="34"/>
      <c r="J121" s="34"/>
      <c r="K121" s="34"/>
      <c r="L121" s="34"/>
      <c r="M121" s="34"/>
      <c r="N121" s="34"/>
      <c r="O121" s="34"/>
      <c r="P121" s="34"/>
      <c r="Q121" s="34"/>
      <c r="R121" s="34"/>
      <c r="S121" s="34"/>
      <c r="T121" s="34"/>
      <c r="U121" s="35"/>
      <c r="V121" s="35"/>
      <c r="W121" s="35"/>
      <c r="X121" s="35"/>
      <c r="Y121" s="35"/>
      <c r="Z121" s="35"/>
      <c r="AA121" s="35"/>
      <c r="AB121" s="35"/>
      <c r="AC121" s="35"/>
      <c r="AD121" s="35"/>
      <c r="AE121" s="35"/>
      <c r="AF121" s="35"/>
      <c r="AG121" s="35"/>
      <c r="AH121" s="35"/>
      <c r="AI121" s="35"/>
      <c r="AJ121" s="35"/>
      <c r="AK121" s="35"/>
      <c r="AL121" s="35"/>
      <c r="AM121" s="35"/>
      <c r="AN121" s="35"/>
      <c r="AO121" s="35"/>
      <c r="AP121" s="35"/>
      <c r="AQ121" s="35"/>
      <c r="AR121" s="35"/>
      <c r="AS121" s="35"/>
      <c r="AT121" s="35"/>
      <c r="AU121" s="35"/>
      <c r="AV121" s="35"/>
      <c r="AW121" s="35"/>
      <c r="AX121" s="35"/>
      <c r="AY121" s="35"/>
      <c r="AZ121" s="35"/>
      <c r="BA121" s="35"/>
      <c r="BB121" s="35"/>
      <c r="BC121" s="35"/>
      <c r="BD121" s="35"/>
      <c r="BE121" s="35"/>
      <c r="BF121" s="35"/>
      <c r="BG121" s="35"/>
      <c r="BH121" s="35"/>
      <c r="BI121" s="35"/>
      <c r="BJ121" s="35"/>
      <c r="BK121" s="35"/>
    </row>
    <row r="122" spans="1:63" s="318" customFormat="1" ht="16.5" hidden="1" x14ac:dyDescent="0.3">
      <c r="A122" s="311"/>
      <c r="C122" s="40"/>
      <c r="D122" s="40"/>
      <c r="E122" s="40"/>
      <c r="F122" s="40"/>
      <c r="G122" s="40"/>
      <c r="H122" s="34"/>
      <c r="I122" s="34"/>
      <c r="J122" s="34"/>
      <c r="K122" s="34"/>
      <c r="L122" s="34"/>
      <c r="M122" s="34"/>
      <c r="N122" s="34"/>
      <c r="O122" s="34"/>
      <c r="P122" s="34"/>
      <c r="Q122" s="34"/>
      <c r="R122" s="34"/>
      <c r="S122" s="34"/>
      <c r="T122" s="34"/>
      <c r="U122" s="35"/>
      <c r="V122" s="35"/>
      <c r="W122" s="35"/>
      <c r="X122" s="35"/>
      <c r="Y122" s="35"/>
      <c r="Z122" s="35"/>
      <c r="AA122" s="35"/>
      <c r="AB122" s="35"/>
      <c r="AC122" s="35"/>
      <c r="AD122" s="35"/>
      <c r="AE122" s="35"/>
      <c r="AF122" s="35"/>
      <c r="AG122" s="35"/>
      <c r="AH122" s="35"/>
      <c r="AI122" s="35"/>
      <c r="AJ122" s="35"/>
      <c r="AK122" s="35"/>
      <c r="AL122" s="35"/>
      <c r="AM122" s="35"/>
      <c r="AN122" s="35"/>
      <c r="AO122" s="35"/>
      <c r="AP122" s="35"/>
      <c r="AQ122" s="35"/>
      <c r="AR122" s="35"/>
      <c r="AS122" s="35"/>
      <c r="AT122" s="35"/>
      <c r="AU122" s="35"/>
      <c r="AV122" s="35"/>
      <c r="AW122" s="35"/>
      <c r="AX122" s="35"/>
      <c r="AY122" s="35"/>
      <c r="AZ122" s="35"/>
      <c r="BA122" s="35"/>
      <c r="BB122" s="35"/>
      <c r="BC122" s="35"/>
      <c r="BD122" s="35"/>
      <c r="BE122" s="35"/>
      <c r="BF122" s="35"/>
      <c r="BG122" s="35"/>
      <c r="BH122" s="35"/>
      <c r="BI122" s="35"/>
      <c r="BJ122" s="35"/>
      <c r="BK122" s="35"/>
    </row>
    <row r="123" spans="1:63" s="318" customFormat="1" ht="16.5" hidden="1" x14ac:dyDescent="0.3">
      <c r="A123" s="311"/>
      <c r="C123" s="40"/>
      <c r="D123" s="40"/>
      <c r="E123" s="40"/>
      <c r="F123" s="40"/>
      <c r="G123" s="40"/>
      <c r="H123" s="34"/>
      <c r="I123" s="34"/>
      <c r="J123" s="34"/>
      <c r="K123" s="34"/>
      <c r="L123" s="34"/>
      <c r="M123" s="34"/>
      <c r="N123" s="34"/>
      <c r="O123" s="34"/>
      <c r="P123" s="34"/>
      <c r="Q123" s="34"/>
      <c r="R123" s="34"/>
      <c r="S123" s="34"/>
      <c r="T123" s="34"/>
      <c r="U123" s="35"/>
      <c r="V123" s="35"/>
      <c r="W123" s="35"/>
      <c r="X123" s="35"/>
      <c r="Y123" s="35"/>
      <c r="Z123" s="35"/>
      <c r="AA123" s="35"/>
      <c r="AB123" s="35"/>
      <c r="AC123" s="35"/>
      <c r="AD123" s="35"/>
      <c r="AE123" s="35"/>
      <c r="AF123" s="35"/>
      <c r="AG123" s="35"/>
      <c r="AH123" s="35"/>
      <c r="AI123" s="35"/>
      <c r="AJ123" s="35"/>
      <c r="AK123" s="35"/>
      <c r="AL123" s="35"/>
      <c r="AM123" s="35"/>
      <c r="AN123" s="35"/>
      <c r="AO123" s="35"/>
      <c r="AP123" s="35"/>
      <c r="AQ123" s="35"/>
      <c r="AR123" s="35"/>
      <c r="AS123" s="35"/>
      <c r="AT123" s="35"/>
      <c r="AU123" s="35"/>
      <c r="AV123" s="35"/>
      <c r="AW123" s="35"/>
      <c r="AX123" s="35"/>
      <c r="AY123" s="35"/>
      <c r="AZ123" s="35"/>
      <c r="BA123" s="35"/>
      <c r="BB123" s="35"/>
      <c r="BC123" s="35"/>
      <c r="BD123" s="35"/>
      <c r="BE123" s="35"/>
      <c r="BF123" s="35"/>
      <c r="BG123" s="35"/>
      <c r="BH123" s="35"/>
      <c r="BI123" s="35"/>
      <c r="BJ123" s="35"/>
      <c r="BK123" s="35"/>
    </row>
    <row r="124" spans="1:63" s="318" customFormat="1" ht="16.5" hidden="1" x14ac:dyDescent="0.3">
      <c r="A124" s="311"/>
      <c r="C124" s="40"/>
      <c r="D124" s="40"/>
      <c r="E124" s="40"/>
      <c r="F124" s="40"/>
      <c r="G124" s="40"/>
      <c r="H124" s="34"/>
      <c r="I124" s="34"/>
      <c r="J124" s="34"/>
      <c r="K124" s="34"/>
      <c r="L124" s="34"/>
      <c r="M124" s="34"/>
      <c r="N124" s="34"/>
      <c r="O124" s="34"/>
      <c r="P124" s="34"/>
      <c r="Q124" s="34"/>
      <c r="R124" s="34"/>
      <c r="S124" s="34"/>
      <c r="T124" s="34"/>
      <c r="U124" s="35"/>
      <c r="V124" s="35"/>
      <c r="W124" s="35"/>
      <c r="X124" s="35"/>
      <c r="Y124" s="35"/>
      <c r="Z124" s="35"/>
      <c r="AA124" s="35"/>
      <c r="AB124" s="35"/>
      <c r="AC124" s="35"/>
      <c r="AD124" s="35"/>
      <c r="AE124" s="35"/>
      <c r="AF124" s="35"/>
      <c r="AG124" s="35"/>
      <c r="AH124" s="35"/>
      <c r="AI124" s="35"/>
      <c r="AJ124" s="35"/>
      <c r="AK124" s="35"/>
      <c r="AL124" s="35"/>
      <c r="AM124" s="35"/>
      <c r="AN124" s="35"/>
      <c r="AO124" s="35"/>
      <c r="AP124" s="35"/>
      <c r="AQ124" s="35"/>
      <c r="AR124" s="35"/>
      <c r="AS124" s="35"/>
      <c r="AT124" s="35"/>
      <c r="AU124" s="35"/>
      <c r="AV124" s="35"/>
      <c r="AW124" s="35"/>
      <c r="AX124" s="35"/>
      <c r="AY124" s="35"/>
      <c r="AZ124" s="35"/>
      <c r="BA124" s="35"/>
      <c r="BB124" s="35"/>
      <c r="BC124" s="35"/>
      <c r="BD124" s="35"/>
      <c r="BE124" s="35"/>
      <c r="BF124" s="35"/>
      <c r="BG124" s="35"/>
      <c r="BH124" s="35"/>
      <c r="BI124" s="35"/>
      <c r="BJ124" s="35"/>
      <c r="BK124" s="35"/>
    </row>
    <row r="125" spans="1:63" s="318" customFormat="1" ht="16.5" hidden="1" x14ac:dyDescent="0.3">
      <c r="A125" s="311"/>
      <c r="C125" s="40"/>
      <c r="D125" s="40"/>
      <c r="E125" s="40"/>
      <c r="F125" s="40"/>
      <c r="G125" s="40"/>
      <c r="H125" s="34"/>
      <c r="I125" s="34"/>
      <c r="J125" s="34"/>
      <c r="K125" s="34"/>
      <c r="L125" s="34"/>
      <c r="M125" s="34"/>
      <c r="N125" s="34"/>
      <c r="O125" s="34"/>
      <c r="P125" s="34"/>
      <c r="Q125" s="34"/>
      <c r="R125" s="34"/>
      <c r="S125" s="34"/>
      <c r="T125" s="34"/>
      <c r="U125" s="35"/>
      <c r="V125" s="35"/>
      <c r="W125" s="35"/>
      <c r="X125" s="35"/>
      <c r="Y125" s="35"/>
      <c r="Z125" s="35"/>
      <c r="AA125" s="35"/>
      <c r="AB125" s="35"/>
      <c r="AC125" s="35"/>
      <c r="AD125" s="35"/>
      <c r="AE125" s="35"/>
      <c r="AF125" s="35"/>
      <c r="AG125" s="35"/>
      <c r="AH125" s="35"/>
      <c r="AI125" s="35"/>
      <c r="AJ125" s="35"/>
      <c r="AK125" s="35"/>
      <c r="AL125" s="35"/>
      <c r="AM125" s="35"/>
      <c r="AN125" s="35"/>
      <c r="AO125" s="35"/>
      <c r="AP125" s="35"/>
      <c r="AQ125" s="35"/>
      <c r="AR125" s="35"/>
      <c r="AS125" s="35"/>
      <c r="AT125" s="35"/>
      <c r="AU125" s="35"/>
      <c r="AV125" s="35"/>
      <c r="AW125" s="35"/>
      <c r="AX125" s="35"/>
      <c r="AY125" s="35"/>
      <c r="AZ125" s="35"/>
      <c r="BA125" s="35"/>
      <c r="BB125" s="35"/>
      <c r="BC125" s="35"/>
      <c r="BD125" s="35"/>
      <c r="BE125" s="35"/>
      <c r="BF125" s="35"/>
      <c r="BG125" s="35"/>
      <c r="BH125" s="35"/>
      <c r="BI125" s="35"/>
      <c r="BJ125" s="35"/>
      <c r="BK125" s="35"/>
    </row>
    <row r="126" spans="1:63" s="318" customFormat="1" ht="16.5" hidden="1" x14ac:dyDescent="0.3">
      <c r="A126" s="311"/>
      <c r="C126" s="40"/>
      <c r="D126" s="40"/>
      <c r="E126" s="40"/>
      <c r="F126" s="40"/>
      <c r="G126" s="40"/>
      <c r="H126" s="34"/>
      <c r="I126" s="34"/>
      <c r="J126" s="34"/>
      <c r="K126" s="34"/>
      <c r="L126" s="34"/>
      <c r="M126" s="34"/>
      <c r="N126" s="34"/>
      <c r="O126" s="34"/>
      <c r="P126" s="34"/>
      <c r="Q126" s="34"/>
      <c r="R126" s="34"/>
      <c r="S126" s="34"/>
      <c r="T126" s="34"/>
      <c r="U126" s="35"/>
      <c r="V126" s="35"/>
      <c r="W126" s="35"/>
      <c r="X126" s="35"/>
      <c r="Y126" s="35"/>
      <c r="Z126" s="35"/>
      <c r="AA126" s="35"/>
      <c r="AB126" s="35"/>
      <c r="AC126" s="35"/>
      <c r="AD126" s="35"/>
      <c r="AE126" s="35"/>
      <c r="AF126" s="35"/>
      <c r="AG126" s="35"/>
      <c r="AH126" s="35"/>
      <c r="AI126" s="35"/>
      <c r="AJ126" s="35"/>
      <c r="AK126" s="35"/>
      <c r="AL126" s="35"/>
      <c r="AM126" s="35"/>
      <c r="AN126" s="35"/>
      <c r="AO126" s="35"/>
      <c r="AP126" s="35"/>
      <c r="AQ126" s="35"/>
      <c r="AR126" s="35"/>
      <c r="AS126" s="35"/>
      <c r="AT126" s="35"/>
      <c r="AU126" s="35"/>
      <c r="AV126" s="35"/>
      <c r="AW126" s="35"/>
      <c r="AX126" s="35"/>
      <c r="AY126" s="35"/>
      <c r="AZ126" s="35"/>
      <c r="BA126" s="35"/>
      <c r="BB126" s="35"/>
      <c r="BC126" s="35"/>
      <c r="BD126" s="35"/>
      <c r="BE126" s="35"/>
      <c r="BF126" s="35"/>
      <c r="BG126" s="35"/>
      <c r="BH126" s="35"/>
      <c r="BI126" s="35"/>
      <c r="BJ126" s="35"/>
      <c r="BK126" s="35"/>
    </row>
    <row r="127" spans="1:63" s="318" customFormat="1" ht="16.5" hidden="1" x14ac:dyDescent="0.3">
      <c r="A127" s="311"/>
      <c r="C127" s="40"/>
      <c r="D127" s="40"/>
      <c r="E127" s="40"/>
      <c r="F127" s="40"/>
      <c r="G127" s="40"/>
      <c r="H127" s="34"/>
      <c r="I127" s="34"/>
      <c r="J127" s="34"/>
      <c r="K127" s="34"/>
      <c r="L127" s="34"/>
      <c r="M127" s="34"/>
      <c r="N127" s="34"/>
      <c r="O127" s="34"/>
      <c r="P127" s="34"/>
      <c r="Q127" s="34"/>
      <c r="R127" s="34"/>
      <c r="S127" s="34"/>
      <c r="T127" s="34"/>
      <c r="U127" s="35"/>
      <c r="V127" s="35"/>
      <c r="W127" s="35"/>
      <c r="X127" s="35"/>
      <c r="Y127" s="35"/>
      <c r="Z127" s="35"/>
      <c r="AA127" s="35"/>
      <c r="AB127" s="35"/>
      <c r="AC127" s="35"/>
      <c r="AD127" s="35"/>
      <c r="AE127" s="35"/>
      <c r="AF127" s="35"/>
      <c r="AG127" s="35"/>
      <c r="AH127" s="35"/>
      <c r="AI127" s="35"/>
      <c r="AJ127" s="35"/>
      <c r="AK127" s="35"/>
      <c r="AL127" s="35"/>
      <c r="AM127" s="35"/>
      <c r="AN127" s="35"/>
      <c r="AO127" s="35"/>
      <c r="AP127" s="35"/>
      <c r="AQ127" s="35"/>
      <c r="AR127" s="35"/>
      <c r="AS127" s="35"/>
      <c r="AT127" s="35"/>
      <c r="AU127" s="35"/>
      <c r="AV127" s="35"/>
      <c r="AW127" s="35"/>
      <c r="AX127" s="35"/>
      <c r="AY127" s="35"/>
      <c r="AZ127" s="35"/>
      <c r="BA127" s="35"/>
      <c r="BB127" s="35"/>
      <c r="BC127" s="35"/>
      <c r="BD127" s="35"/>
      <c r="BE127" s="35"/>
      <c r="BF127" s="35"/>
      <c r="BG127" s="35"/>
      <c r="BH127" s="35"/>
      <c r="BI127" s="35"/>
      <c r="BJ127" s="35"/>
      <c r="BK127" s="35"/>
    </row>
    <row r="128" spans="1:63" s="318" customFormat="1" ht="16.5" hidden="1" x14ac:dyDescent="0.3">
      <c r="A128" s="311"/>
      <c r="C128" s="40"/>
      <c r="D128" s="40"/>
      <c r="E128" s="40"/>
      <c r="F128" s="40"/>
      <c r="G128" s="40"/>
      <c r="H128" s="34"/>
      <c r="I128" s="34"/>
      <c r="J128" s="34"/>
      <c r="K128" s="34"/>
      <c r="L128" s="34"/>
      <c r="M128" s="34"/>
      <c r="N128" s="34"/>
      <c r="O128" s="34"/>
      <c r="P128" s="34"/>
      <c r="Q128" s="34"/>
      <c r="R128" s="34"/>
      <c r="S128" s="34"/>
      <c r="T128" s="34"/>
      <c r="U128" s="35"/>
      <c r="V128" s="35"/>
      <c r="W128" s="35"/>
      <c r="X128" s="35"/>
      <c r="Y128" s="35"/>
      <c r="Z128" s="35"/>
      <c r="AA128" s="35"/>
      <c r="AB128" s="35"/>
      <c r="AC128" s="35"/>
      <c r="AD128" s="35"/>
      <c r="AE128" s="35"/>
      <c r="AF128" s="35"/>
      <c r="AG128" s="35"/>
      <c r="AH128" s="35"/>
      <c r="AI128" s="35"/>
      <c r="AJ128" s="35"/>
      <c r="AK128" s="35"/>
      <c r="AL128" s="35"/>
      <c r="AM128" s="35"/>
      <c r="AN128" s="35"/>
      <c r="AO128" s="35"/>
      <c r="AP128" s="35"/>
      <c r="AQ128" s="35"/>
      <c r="AR128" s="35"/>
      <c r="AS128" s="35"/>
      <c r="AT128" s="35"/>
      <c r="AU128" s="35"/>
      <c r="AV128" s="35"/>
      <c r="AW128" s="35"/>
      <c r="AX128" s="35"/>
      <c r="AY128" s="35"/>
      <c r="AZ128" s="35"/>
      <c r="BA128" s="35"/>
      <c r="BB128" s="35"/>
      <c r="BC128" s="35"/>
      <c r="BD128" s="35"/>
      <c r="BE128" s="35"/>
      <c r="BF128" s="35"/>
      <c r="BG128" s="35"/>
      <c r="BH128" s="35"/>
      <c r="BI128" s="35"/>
      <c r="BJ128" s="35"/>
      <c r="BK128" s="35"/>
    </row>
    <row r="129" spans="1:63" s="318" customFormat="1" ht="16.5" hidden="1" x14ac:dyDescent="0.3">
      <c r="A129" s="313"/>
      <c r="C129" s="40"/>
      <c r="D129" s="40"/>
      <c r="E129" s="40"/>
      <c r="F129" s="40"/>
      <c r="G129" s="40"/>
      <c r="H129" s="34"/>
      <c r="I129" s="34"/>
      <c r="J129" s="34"/>
      <c r="K129" s="34"/>
      <c r="L129" s="34"/>
      <c r="M129" s="34"/>
      <c r="N129" s="34"/>
      <c r="O129" s="34"/>
      <c r="P129" s="34"/>
      <c r="Q129" s="34"/>
      <c r="R129" s="34"/>
      <c r="S129" s="34"/>
      <c r="T129" s="34"/>
      <c r="U129" s="35"/>
      <c r="V129" s="35"/>
      <c r="W129" s="35"/>
      <c r="X129" s="35"/>
      <c r="Y129" s="35"/>
      <c r="Z129" s="35"/>
      <c r="AA129" s="35"/>
      <c r="AB129" s="35"/>
      <c r="AC129" s="35"/>
      <c r="AD129" s="35"/>
      <c r="AE129" s="35"/>
      <c r="AF129" s="35"/>
      <c r="AG129" s="35"/>
      <c r="AH129" s="35"/>
      <c r="AI129" s="35"/>
      <c r="AJ129" s="35"/>
      <c r="AK129" s="35"/>
      <c r="AL129" s="35"/>
      <c r="AM129" s="35"/>
      <c r="AN129" s="35"/>
      <c r="AO129" s="35"/>
      <c r="AP129" s="35"/>
      <c r="AQ129" s="35"/>
      <c r="AR129" s="35"/>
      <c r="AS129" s="35"/>
      <c r="AT129" s="35"/>
      <c r="AU129" s="35"/>
      <c r="AV129" s="35"/>
      <c r="AW129" s="35"/>
      <c r="AX129" s="35"/>
      <c r="AY129" s="35"/>
      <c r="AZ129" s="35"/>
      <c r="BA129" s="35"/>
      <c r="BB129" s="35"/>
      <c r="BC129" s="35"/>
      <c r="BD129" s="35"/>
      <c r="BE129" s="35"/>
      <c r="BF129" s="35"/>
      <c r="BG129" s="35"/>
      <c r="BH129" s="35"/>
      <c r="BI129" s="35"/>
      <c r="BJ129" s="35"/>
      <c r="BK129" s="35"/>
    </row>
  </sheetData>
  <sheetProtection algorithmName="SHA-512" hashValue="z2QilBftq26UZGXzcLwsfUGB9J8ZxkgQhPmZA+WGD67QIcU96vA9RdUNrDk/rubVXrJfIVnxTywNRA8OIdgOKw==" saltValue="AEbOe57fA8QwVkb8FSxzNg==" spinCount="100000" sheet="1" objects="1" selectLockedCells="1"/>
  <mergeCells count="3">
    <mergeCell ref="A1:L1"/>
    <mergeCell ref="A50:XFD50"/>
    <mergeCell ref="E2:K4"/>
  </mergeCells>
  <hyperlinks>
    <hyperlink ref="L49" location="Index!A1" display="Main Menu" xr:uid="{8261765E-151C-4F5B-8B74-025A8DC8EA00}"/>
  </hyperlinks>
  <pageMargins left="0.7" right="0.7" top="0.75" bottom="0.75" header="0.3" footer="0.3"/>
  <pageSetup paperSize="9" fitToWidth="0"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4851F-038D-4294-B462-75D0E7DEC358}">
  <dimension ref="A1:BK105"/>
  <sheetViews>
    <sheetView showGridLines="0" showRowColHeaders="0" zoomScale="85" zoomScaleNormal="85" workbookViewId="0">
      <selection activeCell="E13" sqref="E13:I13"/>
    </sheetView>
  </sheetViews>
  <sheetFormatPr defaultColWidth="0" defaultRowHeight="15" customHeight="1" zeroHeight="1" x14ac:dyDescent="0.3"/>
  <cols>
    <col min="1" max="1" width="6.77734375" style="4" customWidth="1"/>
    <col min="2" max="2" width="33.77734375" style="25" customWidth="1"/>
    <col min="3" max="3" width="2.33203125" style="40" customWidth="1"/>
    <col min="4" max="4" width="10.77734375" style="40" customWidth="1"/>
    <col min="5" max="5" width="8.77734375" style="40" customWidth="1"/>
    <col min="6" max="6" width="3.33203125" style="40" customWidth="1"/>
    <col min="7" max="7" width="33.77734375" style="40" customWidth="1"/>
    <col min="8" max="8" width="2.33203125" style="34" customWidth="1"/>
    <col min="9" max="9" width="10.77734375" style="34" customWidth="1"/>
    <col min="10" max="10" width="8.77734375" style="34" customWidth="1"/>
    <col min="11" max="11" width="6.77734375" style="34" customWidth="1"/>
    <col min="12" max="13" width="8.88671875" style="34" hidden="1" customWidth="1"/>
    <col min="14" max="20" width="0" style="34" hidden="1" customWidth="1"/>
    <col min="21" max="63" width="0" style="35" hidden="1" customWidth="1"/>
    <col min="64" max="16384" width="7.109375" style="36" hidden="1"/>
  </cols>
  <sheetData>
    <row r="1" spans="1:63" s="332" customFormat="1" ht="50.1" customHeight="1" x14ac:dyDescent="0.4">
      <c r="A1" s="445" t="s">
        <v>277</v>
      </c>
      <c r="B1" s="445"/>
      <c r="C1" s="445"/>
      <c r="D1" s="445"/>
      <c r="E1" s="445"/>
      <c r="F1" s="445"/>
      <c r="G1" s="445"/>
      <c r="H1" s="445"/>
      <c r="I1" s="445"/>
      <c r="J1" s="445"/>
      <c r="K1" s="445"/>
      <c r="L1" s="279"/>
      <c r="M1" s="279"/>
    </row>
    <row r="2" spans="1:63" s="309" customFormat="1" ht="93.95" customHeight="1" x14ac:dyDescent="0.4">
      <c r="A2" s="65"/>
      <c r="B2" s="65"/>
      <c r="C2" s="65"/>
      <c r="D2" s="455" t="s">
        <v>266</v>
      </c>
      <c r="E2" s="455"/>
      <c r="F2" s="455"/>
      <c r="G2" s="455"/>
      <c r="H2" s="455"/>
      <c r="I2" s="455"/>
      <c r="J2" s="455"/>
      <c r="K2" s="245" t="str">
        <f>Index!$K$2</f>
        <v>v1.6</v>
      </c>
      <c r="L2" s="13"/>
      <c r="M2" s="13"/>
    </row>
    <row r="3" spans="1:63" s="309" customFormat="1" ht="15" customHeight="1" x14ac:dyDescent="0.4">
      <c r="A3" s="65"/>
      <c r="B3" s="65"/>
      <c r="C3" s="65"/>
      <c r="D3" s="402"/>
      <c r="E3" s="402"/>
      <c r="F3" s="402"/>
      <c r="G3" s="402"/>
      <c r="H3" s="402"/>
      <c r="I3" s="402"/>
      <c r="J3" s="402"/>
      <c r="K3" s="245"/>
      <c r="L3" s="13"/>
      <c r="M3" s="13"/>
    </row>
    <row r="4" spans="1:63" s="309" customFormat="1" ht="15" customHeight="1" x14ac:dyDescent="0.4">
      <c r="A4" s="65"/>
      <c r="B4" s="65"/>
      <c r="C4" s="65"/>
      <c r="D4" s="402"/>
      <c r="E4" s="402"/>
      <c r="F4" s="402"/>
      <c r="G4" s="402"/>
      <c r="H4" s="402"/>
      <c r="I4" s="402"/>
      <c r="J4" s="402"/>
      <c r="K4" s="245"/>
      <c r="L4" s="13"/>
      <c r="M4" s="13"/>
    </row>
    <row r="5" spans="1:63" s="312" customFormat="1" ht="16.5" customHeight="1" x14ac:dyDescent="0.3">
      <c r="A5" s="67"/>
      <c r="B5" s="310"/>
      <c r="C5" s="286"/>
      <c r="D5" s="286"/>
      <c r="E5" s="286"/>
      <c r="F5" s="286"/>
      <c r="G5" s="286"/>
      <c r="H5" s="286"/>
      <c r="I5" s="286"/>
      <c r="J5" s="286"/>
      <c r="K5" s="67"/>
      <c r="L5" s="33"/>
      <c r="M5" s="33"/>
      <c r="N5" s="311"/>
      <c r="O5" s="311"/>
      <c r="P5" s="311"/>
      <c r="Q5" s="311"/>
      <c r="R5" s="311"/>
      <c r="S5" s="311"/>
      <c r="T5" s="311"/>
    </row>
    <row r="6" spans="1:63" s="315" customFormat="1" ht="7.5" customHeight="1" x14ac:dyDescent="0.3">
      <c r="A6" s="67"/>
      <c r="B6" s="286"/>
      <c r="C6" s="286"/>
      <c r="D6" s="286"/>
      <c r="E6" s="286"/>
      <c r="F6" s="286"/>
      <c r="G6" s="286"/>
      <c r="H6" s="286"/>
      <c r="I6" s="286"/>
      <c r="J6" s="286"/>
      <c r="K6" s="67"/>
      <c r="L6" s="34"/>
      <c r="M6" s="34"/>
      <c r="N6" s="313"/>
      <c r="O6" s="313"/>
      <c r="P6" s="313"/>
      <c r="Q6" s="313"/>
      <c r="R6" s="313"/>
      <c r="S6" s="313"/>
      <c r="T6" s="313"/>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row>
    <row r="7" spans="1:63" s="315" customFormat="1" ht="38.1" customHeight="1" x14ac:dyDescent="0.3">
      <c r="A7" s="67"/>
      <c r="B7" s="414" t="s">
        <v>269</v>
      </c>
      <c r="C7" s="414"/>
      <c r="D7" s="414"/>
      <c r="E7" s="414"/>
      <c r="F7" s="414"/>
      <c r="G7" s="414"/>
      <c r="H7" s="414"/>
      <c r="I7" s="414"/>
      <c r="J7" s="414"/>
      <c r="K7" s="67"/>
      <c r="L7" s="34"/>
      <c r="M7" s="34"/>
      <c r="N7" s="313"/>
      <c r="O7" s="313"/>
      <c r="P7" s="313"/>
      <c r="Q7" s="313"/>
      <c r="R7" s="313"/>
      <c r="S7" s="313"/>
      <c r="T7" s="313"/>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row>
    <row r="8" spans="1:63" s="315" customFormat="1" ht="7.5" customHeight="1" x14ac:dyDescent="0.3">
      <c r="A8" s="67"/>
      <c r="B8" s="308"/>
      <c r="C8" s="308"/>
      <c r="D8" s="308"/>
      <c r="E8" s="308"/>
      <c r="F8" s="308"/>
      <c r="G8" s="308"/>
      <c r="H8" s="308"/>
      <c r="I8" s="308"/>
      <c r="J8" s="308"/>
      <c r="K8" s="67"/>
      <c r="L8" s="34"/>
      <c r="M8" s="34"/>
      <c r="N8" s="313"/>
      <c r="O8" s="313"/>
      <c r="P8" s="313"/>
      <c r="Q8" s="313"/>
      <c r="R8" s="313"/>
      <c r="S8" s="313"/>
      <c r="T8" s="313"/>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row>
    <row r="9" spans="1:63" s="315" customFormat="1" ht="20.100000000000001" customHeight="1" x14ac:dyDescent="0.3">
      <c r="A9" s="67"/>
      <c r="B9" s="456" t="s">
        <v>267</v>
      </c>
      <c r="C9" s="456"/>
      <c r="D9" s="456"/>
      <c r="E9" s="411" t="s">
        <v>270</v>
      </c>
      <c r="F9" s="407"/>
      <c r="G9" s="406"/>
      <c r="H9" s="282"/>
      <c r="I9" s="319"/>
      <c r="J9" s="18"/>
      <c r="K9" s="67"/>
      <c r="L9" s="34"/>
      <c r="M9" s="34"/>
      <c r="N9" s="313"/>
      <c r="O9" s="313"/>
      <c r="P9" s="313"/>
      <c r="Q9" s="313"/>
      <c r="R9" s="313"/>
      <c r="S9" s="313"/>
      <c r="T9" s="313"/>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row>
    <row r="10" spans="1:63" s="315" customFormat="1" ht="20.100000000000001" customHeight="1" x14ac:dyDescent="0.3">
      <c r="A10" s="67"/>
      <c r="K10" s="67"/>
      <c r="L10" s="34"/>
      <c r="M10" s="34"/>
      <c r="N10" s="313"/>
      <c r="O10" s="313"/>
      <c r="P10" s="313"/>
      <c r="Q10" s="313"/>
      <c r="R10" s="313"/>
      <c r="S10" s="313"/>
      <c r="T10" s="313"/>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row>
    <row r="11" spans="1:63" s="315" customFormat="1" ht="38.1" customHeight="1" x14ac:dyDescent="0.3">
      <c r="A11" s="67"/>
      <c r="B11" s="424" t="s">
        <v>275</v>
      </c>
      <c r="C11" s="424"/>
      <c r="D11" s="424"/>
      <c r="E11" s="424"/>
      <c r="F11" s="424"/>
      <c r="G11" s="424"/>
      <c r="H11" s="424"/>
      <c r="I11" s="424"/>
      <c r="J11" s="424"/>
      <c r="K11" s="67"/>
      <c r="L11" s="34"/>
      <c r="M11" s="34"/>
      <c r="N11" s="313"/>
      <c r="O11" s="313"/>
      <c r="P11" s="313"/>
      <c r="Q11" s="313"/>
      <c r="R11" s="313"/>
      <c r="S11" s="313"/>
      <c r="T11" s="313"/>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row>
    <row r="12" spans="1:63" s="315" customFormat="1" ht="20.100000000000001" customHeight="1" x14ac:dyDescent="0.3">
      <c r="A12" s="67"/>
      <c r="B12" s="409"/>
      <c r="C12" s="409"/>
      <c r="D12" s="409"/>
      <c r="E12" s="403"/>
      <c r="F12" s="281"/>
      <c r="G12" s="333"/>
      <c r="H12" s="282"/>
      <c r="I12" s="105"/>
      <c r="J12" s="18"/>
      <c r="K12" s="67"/>
      <c r="L12" s="34"/>
      <c r="M12" s="34"/>
      <c r="N12" s="313"/>
      <c r="O12" s="313"/>
      <c r="P12" s="313"/>
      <c r="Q12" s="313"/>
      <c r="R12" s="313"/>
      <c r="S12" s="313"/>
      <c r="T12" s="313"/>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row>
    <row r="13" spans="1:63" s="315" customFormat="1" ht="20.100000000000001" customHeight="1" x14ac:dyDescent="0.3">
      <c r="A13" s="67"/>
      <c r="B13" s="457" t="s">
        <v>268</v>
      </c>
      <c r="C13" s="457"/>
      <c r="D13" s="457"/>
      <c r="E13" s="465" t="s">
        <v>282</v>
      </c>
      <c r="F13" s="465"/>
      <c r="G13" s="465"/>
      <c r="H13" s="465"/>
      <c r="I13" s="465"/>
      <c r="J13" s="186"/>
      <c r="K13" s="18"/>
      <c r="L13" s="34"/>
      <c r="M13" s="34"/>
      <c r="N13" s="313"/>
      <c r="O13" s="313"/>
      <c r="P13" s="313"/>
      <c r="Q13" s="313"/>
      <c r="R13" s="313"/>
      <c r="S13" s="313"/>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row>
    <row r="14" spans="1:63" ht="20.100000000000001" customHeight="1" x14ac:dyDescent="0.3">
      <c r="A14" s="102"/>
      <c r="B14" s="456" t="s">
        <v>272</v>
      </c>
      <c r="C14" s="456"/>
      <c r="D14" s="456"/>
      <c r="E14" s="468" t="s">
        <v>271</v>
      </c>
      <c r="F14" s="468"/>
      <c r="G14" s="468"/>
      <c r="H14" s="468"/>
      <c r="I14" s="468"/>
      <c r="J14" s="186"/>
      <c r="K14" s="18"/>
      <c r="T14" s="35"/>
      <c r="BK14" s="36"/>
    </row>
    <row r="15" spans="1:63" s="15" customFormat="1" ht="39.950000000000003" customHeight="1" x14ac:dyDescent="0.3">
      <c r="A15" s="102"/>
      <c r="B15" s="458" t="s">
        <v>272</v>
      </c>
      <c r="C15" s="458"/>
      <c r="D15" s="458"/>
      <c r="E15" s="459" t="s">
        <v>273</v>
      </c>
      <c r="F15" s="459"/>
      <c r="G15" s="459"/>
      <c r="H15" s="459"/>
      <c r="I15" s="459"/>
      <c r="J15" s="459"/>
      <c r="K15" s="106"/>
      <c r="L15" s="33"/>
      <c r="M15" s="33"/>
      <c r="N15" s="33"/>
      <c r="O15" s="33"/>
      <c r="P15" s="33"/>
      <c r="Q15" s="33"/>
      <c r="R15" s="33"/>
      <c r="S15" s="33"/>
      <c r="T15" s="33"/>
    </row>
    <row r="16" spans="1:63" s="15" customFormat="1" ht="20.100000000000001" customHeight="1" x14ac:dyDescent="0.3">
      <c r="A16" s="102"/>
      <c r="B16" s="410"/>
      <c r="C16" s="410"/>
      <c r="D16" s="410"/>
      <c r="E16" s="412"/>
      <c r="F16" s="412"/>
      <c r="G16" s="412"/>
      <c r="H16" s="412"/>
      <c r="I16" s="412"/>
      <c r="J16" s="412"/>
      <c r="K16" s="106"/>
      <c r="L16" s="33"/>
      <c r="M16" s="33"/>
      <c r="N16" s="33"/>
      <c r="O16" s="33"/>
      <c r="P16" s="33"/>
      <c r="Q16" s="33"/>
      <c r="R16" s="33"/>
      <c r="S16" s="33"/>
      <c r="T16" s="33"/>
    </row>
    <row r="17" spans="1:20" s="15" customFormat="1" ht="20.100000000000001" customHeight="1" x14ac:dyDescent="0.3">
      <c r="A17" s="102"/>
      <c r="B17" s="456" t="s">
        <v>274</v>
      </c>
      <c r="C17" s="456"/>
      <c r="D17" s="456"/>
      <c r="E17" s="468" t="s">
        <v>281</v>
      </c>
      <c r="F17" s="468"/>
      <c r="G17" s="468"/>
      <c r="H17" s="468"/>
      <c r="I17" s="468"/>
      <c r="J17" s="412"/>
      <c r="K17" s="106"/>
      <c r="L17" s="33"/>
      <c r="M17" s="33"/>
      <c r="N17" s="33"/>
      <c r="O17" s="33"/>
      <c r="P17" s="33"/>
      <c r="Q17" s="33"/>
      <c r="R17" s="33"/>
      <c r="S17" s="33"/>
      <c r="T17" s="33"/>
    </row>
    <row r="18" spans="1:20" s="15" customFormat="1" ht="20.100000000000001" customHeight="1" x14ac:dyDescent="0.3">
      <c r="A18" s="102"/>
      <c r="B18" s="456" t="s">
        <v>278</v>
      </c>
      <c r="C18" s="456"/>
      <c r="D18" s="456"/>
      <c r="E18" s="460" t="s">
        <v>280</v>
      </c>
      <c r="F18" s="460"/>
      <c r="G18" s="460"/>
      <c r="H18" s="460"/>
      <c r="I18" s="460"/>
      <c r="J18" s="412"/>
      <c r="K18" s="106"/>
      <c r="L18" s="33"/>
      <c r="M18" s="33"/>
      <c r="N18" s="33"/>
      <c r="O18" s="33"/>
      <c r="P18" s="33"/>
      <c r="Q18" s="33"/>
      <c r="R18" s="33"/>
      <c r="S18" s="33"/>
      <c r="T18" s="33"/>
    </row>
    <row r="19" spans="1:20" s="15" customFormat="1" ht="20.100000000000001" customHeight="1" x14ac:dyDescent="0.3">
      <c r="A19" s="102"/>
      <c r="B19" s="410"/>
      <c r="C19" s="410"/>
      <c r="D19" s="410" t="s">
        <v>279</v>
      </c>
      <c r="E19" s="460" t="s">
        <v>244</v>
      </c>
      <c r="F19" s="460"/>
      <c r="G19" s="460"/>
      <c r="H19" s="460"/>
      <c r="I19" s="460"/>
      <c r="J19" s="460"/>
      <c r="K19" s="460"/>
      <c r="L19" s="33"/>
      <c r="M19" s="33"/>
      <c r="N19" s="33"/>
      <c r="O19" s="33"/>
      <c r="P19" s="33"/>
      <c r="Q19" s="33"/>
      <c r="R19" s="33"/>
      <c r="S19" s="33"/>
      <c r="T19" s="33"/>
    </row>
    <row r="20" spans="1:20" ht="20.100000000000001" customHeight="1" x14ac:dyDescent="0.3">
      <c r="A20" s="102"/>
      <c r="E20" s="96"/>
      <c r="F20" s="407"/>
      <c r="G20" s="408"/>
      <c r="H20" s="408"/>
      <c r="I20" s="408"/>
      <c r="J20" s="408"/>
      <c r="K20" s="102"/>
    </row>
    <row r="21" spans="1:20" ht="20.100000000000001" customHeight="1" x14ac:dyDescent="0.3">
      <c r="A21" s="102"/>
      <c r="B21" s="36"/>
      <c r="C21" s="36"/>
      <c r="D21" s="36"/>
      <c r="E21" s="36"/>
      <c r="F21" s="405"/>
      <c r="G21" s="157"/>
      <c r="H21" s="157"/>
      <c r="I21" s="157"/>
      <c r="J21" s="157"/>
      <c r="K21" s="102"/>
    </row>
    <row r="22" spans="1:20" ht="20.100000000000001" customHeight="1" x14ac:dyDescent="0.3">
      <c r="A22" s="102"/>
      <c r="B22" s="36"/>
      <c r="C22" s="36"/>
      <c r="D22" s="36"/>
      <c r="E22" s="36"/>
      <c r="F22" s="404"/>
      <c r="G22" s="404"/>
      <c r="H22" s="404"/>
      <c r="I22" s="404"/>
      <c r="J22" s="404"/>
      <c r="K22" s="102"/>
    </row>
    <row r="23" spans="1:20" ht="15" customHeight="1" x14ac:dyDescent="0.3">
      <c r="A23" s="102"/>
      <c r="E23" s="282"/>
      <c r="F23" s="282"/>
      <c r="G23" s="282"/>
      <c r="H23" s="106"/>
      <c r="I23" s="106"/>
      <c r="J23" s="106"/>
      <c r="K23" s="102"/>
    </row>
    <row r="24" spans="1:20" ht="16.5" x14ac:dyDescent="0.3">
      <c r="A24" s="179" t="str">
        <f>Index!A24</f>
        <v>© 2022 Avantor, Inc. All rights reserved. All products are available worldwide.</v>
      </c>
      <c r="B24" s="179"/>
      <c r="C24" s="282"/>
      <c r="D24" s="282"/>
      <c r="E24" s="282"/>
      <c r="F24" s="282"/>
      <c r="G24" s="282"/>
      <c r="H24" s="106"/>
      <c r="I24" s="106"/>
      <c r="J24" s="106"/>
      <c r="K24" s="102"/>
    </row>
    <row r="25" spans="1:20" ht="16.5" x14ac:dyDescent="0.3">
      <c r="A25" s="179" t="str">
        <f>Index!A25</f>
        <v>For more information contact: chromsupport@avantorsciences.com or visit vwr.com/ace</v>
      </c>
      <c r="B25" s="106"/>
      <c r="C25" s="106"/>
      <c r="D25" s="106"/>
      <c r="E25" s="106"/>
      <c r="F25" s="106"/>
      <c r="G25" s="106"/>
      <c r="H25" s="106"/>
      <c r="I25" s="249"/>
      <c r="J25" s="106"/>
      <c r="K25" s="335" t="s">
        <v>144</v>
      </c>
    </row>
    <row r="26" spans="1:20" s="438" customFormat="1" ht="51" customHeight="1" x14ac:dyDescent="0.3"/>
    <row r="27" spans="1:20" ht="16.5" hidden="1" x14ac:dyDescent="0.3">
      <c r="A27" s="15"/>
      <c r="B27" s="27"/>
      <c r="C27" s="27"/>
      <c r="D27" s="27"/>
      <c r="E27" s="27"/>
      <c r="F27" s="27"/>
      <c r="G27" s="27"/>
      <c r="H27" s="15"/>
      <c r="I27" s="15"/>
      <c r="J27" s="15"/>
      <c r="K27" s="15"/>
    </row>
    <row r="28" spans="1:20" ht="16.5" hidden="1" x14ac:dyDescent="0.3">
      <c r="A28" s="9"/>
      <c r="B28" s="27"/>
      <c r="C28" s="27"/>
      <c r="D28" s="27"/>
      <c r="E28" s="27"/>
      <c r="F28" s="27"/>
      <c r="G28" s="27"/>
      <c r="H28" s="15"/>
      <c r="I28" s="15"/>
      <c r="J28" s="15"/>
      <c r="K28" s="15"/>
    </row>
    <row r="29" spans="1:20" ht="16.5" hidden="1" x14ac:dyDescent="0.3">
      <c r="A29" s="9"/>
      <c r="B29" s="23"/>
      <c r="C29" s="27"/>
      <c r="D29" s="27"/>
      <c r="E29" s="27"/>
      <c r="F29" s="27"/>
      <c r="G29" s="27"/>
      <c r="H29" s="15"/>
      <c r="I29" s="15"/>
      <c r="J29" s="15"/>
      <c r="K29" s="15"/>
    </row>
    <row r="30" spans="1:20" ht="16.5" hidden="1" x14ac:dyDescent="0.3">
      <c r="A30" s="9"/>
      <c r="B30" s="23"/>
      <c r="C30" s="27"/>
      <c r="D30" s="27"/>
      <c r="E30" s="27"/>
      <c r="F30" s="27"/>
      <c r="G30" s="27"/>
      <c r="H30" s="15"/>
      <c r="I30" s="15"/>
      <c r="J30" s="15"/>
      <c r="K30" s="15"/>
    </row>
    <row r="31" spans="1:20" ht="16.5" hidden="1" x14ac:dyDescent="0.3">
      <c r="A31" s="9"/>
      <c r="B31" s="23"/>
      <c r="C31" s="27"/>
      <c r="D31" s="27"/>
      <c r="E31" s="27"/>
      <c r="F31" s="27"/>
      <c r="G31" s="27"/>
      <c r="H31" s="15"/>
      <c r="I31" s="15"/>
      <c r="J31" s="15"/>
      <c r="K31" s="15"/>
    </row>
    <row r="32" spans="1:20" ht="16.5" hidden="1" x14ac:dyDescent="0.3">
      <c r="A32" s="9"/>
      <c r="B32" s="23"/>
      <c r="C32" s="27"/>
      <c r="D32" s="27"/>
      <c r="E32" s="27"/>
      <c r="F32" s="27"/>
      <c r="G32" s="27"/>
      <c r="H32" s="15"/>
      <c r="I32" s="15"/>
      <c r="J32" s="15"/>
      <c r="K32" s="15"/>
    </row>
    <row r="33" spans="1:11" ht="16.5" hidden="1" x14ac:dyDescent="0.3">
      <c r="A33" s="9"/>
      <c r="B33" s="23"/>
      <c r="C33" s="27"/>
      <c r="D33" s="27"/>
      <c r="E33" s="27"/>
      <c r="F33" s="27"/>
      <c r="G33" s="27"/>
      <c r="H33" s="15"/>
      <c r="I33" s="15"/>
      <c r="J33" s="15"/>
      <c r="K33" s="15"/>
    </row>
    <row r="34" spans="1:11" ht="16.5" hidden="1" x14ac:dyDescent="0.3">
      <c r="A34" s="9"/>
      <c r="B34" s="23"/>
      <c r="C34" s="27"/>
      <c r="D34" s="27"/>
      <c r="E34" s="27"/>
      <c r="F34" s="27"/>
      <c r="G34" s="27"/>
      <c r="H34" s="15"/>
      <c r="I34" s="15"/>
      <c r="J34" s="15"/>
      <c r="K34" s="15"/>
    </row>
    <row r="35" spans="1:11" ht="16.5" hidden="1" x14ac:dyDescent="0.3">
      <c r="A35" s="9"/>
      <c r="B35" s="23"/>
      <c r="C35" s="27"/>
      <c r="D35" s="27"/>
      <c r="E35" s="27"/>
      <c r="F35" s="27"/>
      <c r="G35" s="27"/>
      <c r="H35" s="15"/>
      <c r="I35" s="15"/>
      <c r="J35" s="15"/>
      <c r="K35" s="15"/>
    </row>
    <row r="36" spans="1:11" ht="16.5" hidden="1" x14ac:dyDescent="0.3">
      <c r="A36" s="9"/>
      <c r="B36" s="23"/>
      <c r="C36" s="27"/>
      <c r="D36" s="27"/>
      <c r="E36" s="27"/>
      <c r="F36" s="27"/>
      <c r="G36" s="27"/>
      <c r="H36" s="15"/>
      <c r="I36" s="15"/>
      <c r="J36" s="15"/>
      <c r="K36" s="15"/>
    </row>
    <row r="37" spans="1:11" ht="16.5" hidden="1" x14ac:dyDescent="0.3">
      <c r="A37" s="9"/>
      <c r="B37" s="23"/>
      <c r="C37" s="27"/>
      <c r="D37" s="27"/>
      <c r="E37" s="27"/>
      <c r="F37" s="27"/>
      <c r="G37" s="27"/>
      <c r="H37" s="15"/>
      <c r="I37" s="15"/>
      <c r="J37" s="15"/>
      <c r="K37" s="15"/>
    </row>
    <row r="38" spans="1:11" ht="16.5" hidden="1" x14ac:dyDescent="0.3">
      <c r="A38" s="9"/>
      <c r="B38" s="23"/>
      <c r="C38" s="27"/>
      <c r="D38" s="27"/>
      <c r="E38" s="27"/>
      <c r="F38" s="27"/>
      <c r="G38" s="27"/>
      <c r="H38" s="15"/>
      <c r="I38" s="15"/>
      <c r="J38" s="15"/>
      <c r="K38" s="15"/>
    </row>
    <row r="39" spans="1:11" ht="16.5" hidden="1" x14ac:dyDescent="0.3">
      <c r="A39" s="9"/>
      <c r="B39" s="23"/>
      <c r="C39" s="27"/>
      <c r="D39" s="27"/>
      <c r="E39" s="27"/>
      <c r="F39" s="27"/>
      <c r="G39" s="27"/>
      <c r="H39" s="15"/>
      <c r="I39" s="15"/>
      <c r="J39" s="15"/>
      <c r="K39" s="15"/>
    </row>
    <row r="40" spans="1:11" ht="16.5" hidden="1" x14ac:dyDescent="0.3">
      <c r="A40" s="9"/>
      <c r="B40" s="23"/>
      <c r="C40" s="27"/>
      <c r="D40" s="27"/>
      <c r="E40" s="27"/>
      <c r="F40" s="27"/>
      <c r="G40" s="27"/>
      <c r="H40" s="15"/>
      <c r="I40" s="15"/>
      <c r="J40" s="15"/>
      <c r="K40" s="15"/>
    </row>
    <row r="41" spans="1:11" ht="16.5" hidden="1" x14ac:dyDescent="0.3">
      <c r="A41" s="9"/>
      <c r="B41" s="23"/>
      <c r="C41" s="27"/>
      <c r="D41" s="27"/>
      <c r="E41" s="27"/>
      <c r="F41" s="27"/>
      <c r="G41" s="27"/>
      <c r="H41" s="15"/>
      <c r="I41" s="15"/>
      <c r="J41" s="15"/>
      <c r="K41" s="15"/>
    </row>
    <row r="42" spans="1:11" ht="16.5" hidden="1" x14ac:dyDescent="0.3">
      <c r="A42" s="9"/>
      <c r="B42" s="23"/>
      <c r="C42" s="27"/>
      <c r="D42" s="27"/>
      <c r="E42" s="27"/>
      <c r="F42" s="27"/>
      <c r="G42" s="27"/>
      <c r="H42" s="15"/>
      <c r="I42" s="15"/>
      <c r="J42" s="15"/>
      <c r="K42" s="15"/>
    </row>
    <row r="43" spans="1:11" ht="16.5" hidden="1" x14ac:dyDescent="0.3">
      <c r="A43" s="9"/>
      <c r="B43" s="23"/>
      <c r="C43" s="27"/>
      <c r="D43" s="27"/>
      <c r="E43" s="27"/>
      <c r="F43" s="27"/>
      <c r="G43" s="27"/>
      <c r="H43" s="15"/>
      <c r="I43" s="15"/>
      <c r="J43" s="15"/>
      <c r="K43" s="15"/>
    </row>
    <row r="44" spans="1:11" ht="16.5" hidden="1" x14ac:dyDescent="0.3">
      <c r="A44" s="9"/>
      <c r="B44" s="23"/>
      <c r="C44" s="27"/>
      <c r="D44" s="27"/>
      <c r="E44" s="27"/>
      <c r="F44" s="27"/>
      <c r="G44" s="27"/>
      <c r="H44" s="15"/>
      <c r="I44" s="15"/>
      <c r="J44" s="15"/>
      <c r="K44" s="15"/>
    </row>
    <row r="45" spans="1:11" ht="16.5" hidden="1" x14ac:dyDescent="0.3">
      <c r="A45" s="9"/>
      <c r="B45" s="23"/>
      <c r="C45" s="27"/>
      <c r="D45" s="27"/>
      <c r="E45" s="27"/>
      <c r="F45" s="27"/>
      <c r="G45" s="27"/>
      <c r="H45" s="15"/>
      <c r="I45" s="15"/>
      <c r="J45" s="15"/>
      <c r="K45" s="15"/>
    </row>
    <row r="46" spans="1:11" ht="16.5" hidden="1" x14ac:dyDescent="0.3">
      <c r="A46" s="9"/>
      <c r="B46" s="23"/>
      <c r="C46" s="27"/>
      <c r="D46" s="27"/>
      <c r="E46" s="27"/>
      <c r="F46" s="27"/>
      <c r="G46" s="27"/>
      <c r="H46" s="15"/>
      <c r="I46" s="15"/>
      <c r="J46" s="15"/>
      <c r="K46" s="15"/>
    </row>
    <row r="47" spans="1:11" ht="16.5" hidden="1" x14ac:dyDescent="0.3">
      <c r="A47" s="9"/>
      <c r="B47" s="23"/>
      <c r="C47" s="27"/>
      <c r="D47" s="27"/>
      <c r="E47" s="27"/>
      <c r="F47" s="27"/>
      <c r="G47" s="27"/>
      <c r="H47" s="15"/>
      <c r="I47" s="15"/>
      <c r="J47" s="15"/>
      <c r="K47" s="15"/>
    </row>
    <row r="48" spans="1:11" ht="16.5" hidden="1" x14ac:dyDescent="0.3">
      <c r="A48" s="1"/>
      <c r="B48" s="24"/>
      <c r="C48" s="26"/>
      <c r="D48" s="22"/>
      <c r="E48" s="22"/>
      <c r="F48" s="27"/>
      <c r="G48" s="22"/>
      <c r="H48" s="10"/>
      <c r="I48" s="10"/>
      <c r="J48" s="33"/>
      <c r="K48" s="33"/>
    </row>
    <row r="49" spans="1:11" ht="16.5" hidden="1" x14ac:dyDescent="0.3">
      <c r="A49" s="1"/>
      <c r="B49" s="24"/>
      <c r="C49" s="26"/>
      <c r="D49" s="22"/>
      <c r="E49" s="22"/>
      <c r="F49" s="22"/>
      <c r="G49" s="22"/>
      <c r="H49" s="10"/>
      <c r="I49" s="10"/>
      <c r="J49" s="33"/>
      <c r="K49" s="33"/>
    </row>
    <row r="50" spans="1:11" ht="16.5" hidden="1" x14ac:dyDescent="0.3">
      <c r="A50" s="1"/>
      <c r="B50" s="24"/>
      <c r="C50" s="26"/>
      <c r="D50" s="22"/>
      <c r="E50" s="22"/>
      <c r="F50" s="22"/>
      <c r="G50" s="22"/>
      <c r="H50" s="10"/>
      <c r="I50" s="10"/>
      <c r="J50" s="33"/>
      <c r="K50" s="33"/>
    </row>
    <row r="51" spans="1:11" ht="16.5" hidden="1" x14ac:dyDescent="0.3">
      <c r="A51" s="1"/>
      <c r="B51" s="24"/>
      <c r="C51" s="26"/>
      <c r="D51" s="22"/>
      <c r="E51" s="22"/>
      <c r="F51" s="22"/>
      <c r="G51" s="22"/>
      <c r="H51" s="10"/>
      <c r="I51" s="10"/>
      <c r="J51" s="33"/>
      <c r="K51" s="33"/>
    </row>
    <row r="52" spans="1:11" ht="16.5" hidden="1" x14ac:dyDescent="0.3">
      <c r="A52" s="1"/>
      <c r="B52" s="24"/>
      <c r="C52" s="26"/>
      <c r="D52" s="22"/>
      <c r="E52" s="22"/>
      <c r="F52" s="22"/>
      <c r="G52" s="22"/>
      <c r="H52" s="10"/>
      <c r="I52" s="10"/>
      <c r="J52" s="33"/>
      <c r="K52" s="33"/>
    </row>
    <row r="53" spans="1:11" ht="16.5" hidden="1" x14ac:dyDescent="0.3">
      <c r="A53" s="1"/>
      <c r="B53" s="24"/>
      <c r="C53" s="26"/>
      <c r="D53" s="22"/>
      <c r="E53" s="22"/>
      <c r="F53" s="22"/>
      <c r="G53" s="22"/>
      <c r="H53" s="10"/>
      <c r="I53" s="10"/>
      <c r="J53" s="33"/>
      <c r="K53" s="33"/>
    </row>
    <row r="54" spans="1:11" ht="16.5" hidden="1" x14ac:dyDescent="0.3">
      <c r="A54" s="1"/>
      <c r="B54" s="24"/>
      <c r="C54" s="26"/>
      <c r="D54" s="22"/>
      <c r="E54" s="22"/>
      <c r="F54" s="22"/>
      <c r="G54" s="22"/>
      <c r="H54" s="10"/>
      <c r="I54" s="10"/>
      <c r="J54" s="33"/>
      <c r="K54" s="33"/>
    </row>
    <row r="55" spans="1:11" ht="16.5" hidden="1" x14ac:dyDescent="0.3">
      <c r="A55" s="1"/>
      <c r="B55" s="24"/>
      <c r="C55" s="26"/>
      <c r="D55" s="22"/>
      <c r="E55" s="22"/>
      <c r="F55" s="22"/>
      <c r="G55" s="22"/>
      <c r="H55" s="10"/>
      <c r="I55" s="10"/>
      <c r="J55" s="33"/>
      <c r="K55" s="33"/>
    </row>
    <row r="56" spans="1:11" ht="16.5" hidden="1" x14ac:dyDescent="0.3">
      <c r="A56" s="1"/>
      <c r="B56" s="24"/>
      <c r="C56" s="26"/>
      <c r="D56" s="22"/>
      <c r="E56" s="22"/>
      <c r="F56" s="22"/>
      <c r="G56" s="22"/>
      <c r="H56" s="10"/>
      <c r="I56" s="10"/>
      <c r="J56" s="33"/>
      <c r="K56" s="33"/>
    </row>
    <row r="57" spans="1:11" ht="16.5" hidden="1" x14ac:dyDescent="0.3">
      <c r="A57" s="1"/>
      <c r="B57" s="24"/>
      <c r="C57" s="26"/>
      <c r="D57" s="22"/>
      <c r="E57" s="22"/>
      <c r="F57" s="22"/>
      <c r="G57" s="22"/>
      <c r="H57" s="10"/>
      <c r="I57" s="10"/>
      <c r="J57" s="33"/>
      <c r="K57" s="33"/>
    </row>
    <row r="58" spans="1:11" ht="16.5" hidden="1" x14ac:dyDescent="0.3">
      <c r="A58" s="1"/>
      <c r="B58" s="24"/>
      <c r="C58" s="26"/>
      <c r="D58" s="39"/>
      <c r="E58" s="22"/>
      <c r="F58" s="22"/>
      <c r="G58" s="22"/>
      <c r="H58" s="10"/>
      <c r="I58" s="10"/>
      <c r="J58" s="33"/>
      <c r="K58" s="33"/>
    </row>
    <row r="59" spans="1:11" ht="16.5" hidden="1" x14ac:dyDescent="0.3">
      <c r="A59" s="1"/>
      <c r="B59" s="24"/>
      <c r="C59" s="26"/>
      <c r="D59" s="39"/>
      <c r="E59" s="22"/>
      <c r="F59" s="22"/>
      <c r="G59" s="22"/>
      <c r="H59" s="10"/>
      <c r="I59" s="10"/>
      <c r="J59" s="33"/>
      <c r="K59" s="33"/>
    </row>
    <row r="60" spans="1:11" ht="16.5" hidden="1" x14ac:dyDescent="0.3">
      <c r="A60" s="1"/>
      <c r="B60" s="24"/>
      <c r="C60" s="26"/>
      <c r="D60" s="39"/>
      <c r="E60" s="22"/>
      <c r="F60" s="22"/>
      <c r="G60" s="22"/>
      <c r="H60" s="10"/>
      <c r="I60" s="10"/>
      <c r="J60" s="33"/>
      <c r="K60" s="33"/>
    </row>
    <row r="61" spans="1:11" ht="16.5" hidden="1" x14ac:dyDescent="0.3">
      <c r="A61" s="1"/>
      <c r="B61" s="24"/>
      <c r="C61" s="26"/>
      <c r="D61" s="39"/>
      <c r="E61" s="22"/>
      <c r="F61" s="22"/>
      <c r="G61" s="22"/>
      <c r="H61" s="10"/>
      <c r="I61" s="10"/>
      <c r="J61" s="33"/>
    </row>
    <row r="62" spans="1:11" ht="16.5" hidden="1" x14ac:dyDescent="0.3">
      <c r="A62" s="1"/>
      <c r="B62" s="24"/>
      <c r="C62" s="26"/>
      <c r="D62" s="39"/>
      <c r="E62" s="22"/>
      <c r="F62" s="22"/>
      <c r="G62" s="22"/>
      <c r="H62" s="10"/>
      <c r="I62" s="10"/>
      <c r="J62" s="33"/>
    </row>
    <row r="63" spans="1:11" ht="16.5" hidden="1" x14ac:dyDescent="0.3">
      <c r="A63" s="1"/>
      <c r="B63" s="24"/>
      <c r="C63" s="26"/>
      <c r="D63" s="39"/>
      <c r="E63" s="22"/>
      <c r="F63" s="22"/>
      <c r="G63" s="22"/>
      <c r="H63" s="10"/>
      <c r="I63" s="10"/>
      <c r="J63" s="33"/>
    </row>
    <row r="64" spans="1:11" ht="16.5" hidden="1" x14ac:dyDescent="0.3">
      <c r="A64" s="1"/>
      <c r="B64" s="24"/>
      <c r="C64" s="26"/>
      <c r="D64" s="39"/>
      <c r="E64" s="22"/>
      <c r="F64" s="22"/>
      <c r="G64" s="22"/>
      <c r="H64" s="10"/>
      <c r="I64" s="10"/>
      <c r="J64" s="33"/>
    </row>
    <row r="65" spans="1:10" ht="16.5" hidden="1" x14ac:dyDescent="0.3">
      <c r="A65" s="1"/>
      <c r="B65" s="24"/>
      <c r="C65" s="26"/>
      <c r="D65" s="39"/>
      <c r="E65" s="22"/>
      <c r="F65" s="22"/>
      <c r="G65" s="22"/>
      <c r="H65" s="10"/>
      <c r="I65" s="10"/>
      <c r="J65" s="33"/>
    </row>
    <row r="66" spans="1:10" ht="16.5" hidden="1" x14ac:dyDescent="0.3">
      <c r="A66" s="1"/>
      <c r="B66" s="24"/>
      <c r="C66" s="26"/>
      <c r="D66" s="39"/>
      <c r="E66" s="22"/>
      <c r="F66" s="22"/>
      <c r="G66" s="22"/>
      <c r="H66" s="10"/>
      <c r="I66" s="10"/>
      <c r="J66" s="33"/>
    </row>
    <row r="67" spans="1:10" ht="16.5" hidden="1" x14ac:dyDescent="0.3">
      <c r="A67" s="1"/>
      <c r="B67" s="24"/>
      <c r="C67" s="26"/>
      <c r="D67" s="39"/>
      <c r="E67" s="22"/>
      <c r="F67" s="22"/>
      <c r="G67" s="22"/>
      <c r="H67" s="10"/>
      <c r="I67" s="21"/>
      <c r="J67" s="33"/>
    </row>
    <row r="68" spans="1:10" ht="16.5" hidden="1" x14ac:dyDescent="0.3">
      <c r="A68" s="1"/>
      <c r="B68" s="24"/>
      <c r="C68" s="26"/>
      <c r="D68" s="39"/>
      <c r="E68" s="22"/>
      <c r="F68" s="22"/>
      <c r="G68" s="22"/>
      <c r="H68" s="10"/>
      <c r="I68" s="10"/>
      <c r="J68" s="33"/>
    </row>
    <row r="69" spans="1:10" ht="16.5" hidden="1" x14ac:dyDescent="0.3">
      <c r="A69" s="1"/>
      <c r="B69" s="24"/>
      <c r="C69" s="26"/>
      <c r="D69" s="39"/>
      <c r="E69" s="22"/>
      <c r="F69" s="22"/>
      <c r="G69" s="22"/>
      <c r="H69" s="10"/>
      <c r="I69" s="10"/>
      <c r="J69" s="33"/>
    </row>
    <row r="70" spans="1:10" ht="16.5" hidden="1" x14ac:dyDescent="0.3">
      <c r="A70" s="1"/>
      <c r="B70" s="24"/>
      <c r="C70" s="26"/>
      <c r="D70" s="39"/>
      <c r="E70" s="22"/>
      <c r="F70" s="22"/>
      <c r="G70" s="22"/>
      <c r="H70" s="10"/>
      <c r="I70" s="10"/>
      <c r="J70" s="33"/>
    </row>
    <row r="71" spans="1:10" ht="16.5" hidden="1" x14ac:dyDescent="0.3">
      <c r="A71" s="1"/>
      <c r="B71" s="24"/>
      <c r="C71" s="26"/>
      <c r="D71" s="39"/>
      <c r="E71" s="22"/>
      <c r="F71" s="22"/>
      <c r="G71" s="22"/>
      <c r="H71" s="10"/>
      <c r="I71" s="10"/>
      <c r="J71" s="33"/>
    </row>
    <row r="72" spans="1:10" ht="16.5" hidden="1" x14ac:dyDescent="0.3">
      <c r="A72" s="1"/>
      <c r="B72" s="24"/>
      <c r="C72" s="26"/>
      <c r="D72" s="39"/>
      <c r="E72" s="22"/>
      <c r="F72" s="22"/>
      <c r="G72" s="22"/>
      <c r="H72" s="10"/>
      <c r="I72" s="10"/>
      <c r="J72" s="33"/>
    </row>
    <row r="73" spans="1:10" ht="16.5" hidden="1" x14ac:dyDescent="0.3">
      <c r="A73" s="1"/>
      <c r="D73" s="39"/>
      <c r="E73" s="22"/>
      <c r="F73" s="22"/>
      <c r="G73" s="22"/>
      <c r="H73" s="10"/>
      <c r="I73" s="10"/>
      <c r="J73" s="33"/>
    </row>
    <row r="74" spans="1:10" ht="16.5" hidden="1" x14ac:dyDescent="0.3">
      <c r="A74" s="1"/>
      <c r="D74" s="41"/>
      <c r="E74" s="42"/>
      <c r="F74" s="22"/>
      <c r="G74" s="42"/>
      <c r="H74" s="21"/>
      <c r="I74" s="21"/>
      <c r="J74" s="33"/>
    </row>
    <row r="75" spans="1:10" ht="16.5" hidden="1" x14ac:dyDescent="0.3">
      <c r="A75" s="1"/>
      <c r="E75" s="26"/>
      <c r="F75" s="42"/>
      <c r="G75" s="26"/>
      <c r="H75" s="33"/>
      <c r="I75" s="33"/>
      <c r="J75" s="33"/>
    </row>
    <row r="76" spans="1:10" ht="16.5" hidden="1" x14ac:dyDescent="0.3">
      <c r="A76" s="1"/>
      <c r="F76" s="26"/>
      <c r="H76" s="33"/>
      <c r="I76" s="33"/>
      <c r="J76" s="33"/>
    </row>
    <row r="77" spans="1:10" ht="16.5" hidden="1" x14ac:dyDescent="0.3">
      <c r="A77" s="1"/>
      <c r="H77" s="33"/>
      <c r="I77" s="33"/>
      <c r="J77" s="33"/>
    </row>
    <row r="78" spans="1:10" ht="16.5" hidden="1" x14ac:dyDescent="0.3">
      <c r="A78" s="1"/>
      <c r="H78" s="33"/>
      <c r="I78" s="33"/>
      <c r="J78" s="33"/>
    </row>
    <row r="79" spans="1:10" ht="16.5" hidden="1" x14ac:dyDescent="0.3">
      <c r="A79" s="1"/>
      <c r="H79" s="33"/>
      <c r="I79" s="33"/>
      <c r="J79" s="33"/>
    </row>
    <row r="80" spans="1:10" ht="16.5" hidden="1" x14ac:dyDescent="0.3">
      <c r="A80" s="1"/>
      <c r="H80" s="33"/>
      <c r="I80" s="33"/>
      <c r="J80" s="33"/>
    </row>
    <row r="81" spans="1:10" ht="16.5" hidden="1" x14ac:dyDescent="0.3">
      <c r="A81" s="1"/>
      <c r="H81" s="33"/>
      <c r="I81" s="33"/>
      <c r="J81" s="33"/>
    </row>
    <row r="82" spans="1:10" ht="16.5" hidden="1" x14ac:dyDescent="0.3">
      <c r="A82" s="1"/>
      <c r="H82" s="33"/>
      <c r="I82" s="33"/>
      <c r="J82" s="33"/>
    </row>
    <row r="83" spans="1:10" ht="16.5" hidden="1" x14ac:dyDescent="0.3">
      <c r="A83" s="1"/>
      <c r="H83" s="33"/>
      <c r="I83" s="33"/>
      <c r="J83" s="33"/>
    </row>
    <row r="84" spans="1:10" ht="16.5" hidden="1" x14ac:dyDescent="0.3">
      <c r="A84" s="1"/>
      <c r="H84" s="33"/>
      <c r="I84" s="33"/>
      <c r="J84" s="33"/>
    </row>
    <row r="85" spans="1:10" ht="16.5" hidden="1" x14ac:dyDescent="0.3">
      <c r="A85" s="1"/>
    </row>
    <row r="86" spans="1:10" ht="16.5" hidden="1" x14ac:dyDescent="0.3">
      <c r="A86" s="1"/>
    </row>
    <row r="87" spans="1:10" ht="16.5" hidden="1" x14ac:dyDescent="0.3">
      <c r="A87" s="1"/>
    </row>
    <row r="88" spans="1:10" ht="16.5" hidden="1" x14ac:dyDescent="0.3">
      <c r="A88" s="1"/>
    </row>
    <row r="89" spans="1:10" ht="16.5" hidden="1" x14ac:dyDescent="0.3">
      <c r="A89" s="1"/>
    </row>
    <row r="90" spans="1:10" ht="16.5" hidden="1" x14ac:dyDescent="0.3">
      <c r="A90" s="1"/>
    </row>
    <row r="91" spans="1:10" ht="16.5" hidden="1" x14ac:dyDescent="0.3">
      <c r="A91" s="1"/>
    </row>
    <row r="92" spans="1:10" ht="16.5" hidden="1" x14ac:dyDescent="0.3">
      <c r="A92" s="1"/>
    </row>
    <row r="93" spans="1:10" ht="16.5" hidden="1" x14ac:dyDescent="0.3">
      <c r="A93" s="1"/>
    </row>
    <row r="94" spans="1:10" ht="16.5" hidden="1" x14ac:dyDescent="0.3">
      <c r="A94" s="1"/>
    </row>
    <row r="95" spans="1:10" ht="16.5" hidden="1" x14ac:dyDescent="0.3">
      <c r="A95" s="1"/>
    </row>
    <row r="96" spans="1:10" ht="16.5" hidden="1" x14ac:dyDescent="0.3">
      <c r="A96" s="1"/>
    </row>
    <row r="97" spans="1:1" ht="16.5" hidden="1" x14ac:dyDescent="0.3">
      <c r="A97" s="1"/>
    </row>
    <row r="98" spans="1:1" ht="16.5" hidden="1" x14ac:dyDescent="0.3">
      <c r="A98" s="1"/>
    </row>
    <row r="99" spans="1:1" ht="16.5" hidden="1" x14ac:dyDescent="0.3">
      <c r="A99" s="1"/>
    </row>
    <row r="100" spans="1:1" ht="16.5" hidden="1" x14ac:dyDescent="0.3">
      <c r="A100" s="1"/>
    </row>
    <row r="101" spans="1:1" ht="16.5" hidden="1" x14ac:dyDescent="0.3">
      <c r="A101" s="1"/>
    </row>
    <row r="102" spans="1:1" ht="16.5" hidden="1" x14ac:dyDescent="0.3">
      <c r="A102" s="1"/>
    </row>
    <row r="103" spans="1:1" ht="16.5" hidden="1" x14ac:dyDescent="0.3">
      <c r="A103" s="1"/>
    </row>
    <row r="104" spans="1:1" ht="16.5" hidden="1" x14ac:dyDescent="0.3">
      <c r="A104" s="1"/>
    </row>
    <row r="105" spans="1:1" ht="16.5" hidden="1" x14ac:dyDescent="0.3"/>
  </sheetData>
  <sheetProtection algorithmName="SHA-512" hashValue="MoOJHGTyaUOay1SIy3EQkIkct8cxemxzYisFNCio5GBxxmXMy1fee+EaJo2glvcYPibViibRCwze92R+QAlvDA==" saltValue="qPJ8/LYbrDfAEG9F/rKQjQ==" spinCount="100000" sheet="1" selectLockedCells="1"/>
  <mergeCells count="17">
    <mergeCell ref="E17:I17"/>
    <mergeCell ref="A1:K1"/>
    <mergeCell ref="D2:J2"/>
    <mergeCell ref="B7:J7"/>
    <mergeCell ref="B11:J11"/>
    <mergeCell ref="A26:XFD26"/>
    <mergeCell ref="B9:D9"/>
    <mergeCell ref="B14:D14"/>
    <mergeCell ref="B18:D18"/>
    <mergeCell ref="B13:D13"/>
    <mergeCell ref="B15:D15"/>
    <mergeCell ref="E15:J15"/>
    <mergeCell ref="B17:D17"/>
    <mergeCell ref="E18:I18"/>
    <mergeCell ref="E19:K19"/>
    <mergeCell ref="E14:I14"/>
    <mergeCell ref="E13:I13"/>
  </mergeCells>
  <hyperlinks>
    <hyperlink ref="K25" location="Index!A1" display="Main Menu" xr:uid="{F018A153-1498-4661-BCB2-6654A9F3ACCD}"/>
    <hyperlink ref="E9" r:id="rId1" xr:uid="{DF9F298A-BF4C-4AF4-9C0C-A673ED768242}"/>
    <hyperlink ref="E14" r:id="rId2" xr:uid="{D4E10EFE-4844-4781-B345-E951EC087097}"/>
    <hyperlink ref="E15:J15" r:id="rId3" display="AKN0028: Transferring LC Methods Between Different Instruments Using the Avantor® ACE® LC Translator Tool" xr:uid="{5120219B-EB91-453D-A19A-89B5832BD740}"/>
    <hyperlink ref="E17" r:id="rId4" display="Click here" xr:uid="{7F0C3D61-A0DD-47C8-BBF8-891AEC79857B}"/>
    <hyperlink ref="E18:I18" r:id="rId5" display="Search hundreds of Avantor ACE Applications" xr:uid="{96238BD7-DA5B-4574-8907-AA22401D2871}"/>
    <hyperlink ref="E19:K19" r:id="rId6" location="page_1" display="Browse a collection of key applications from diverse application areas" xr:uid="{A4155FCA-215D-4B8D-9544-715D0C52EF35}"/>
    <hyperlink ref="E13:I13" r:id="rId7" display="Achieving successful method translations in liquid chromatography" xr:uid="{ED84DE58-8320-4AEC-BBCB-C5407D131E48}"/>
  </hyperlinks>
  <pageMargins left="0.7" right="0.7" top="0.75" bottom="0.75" header="0.3" footer="0.3"/>
  <pageSetup paperSize="9" fitToWidth="0" fitToHeight="0" orientation="portrait" r:id="rId8"/>
  <drawing r:id="rId9"/>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BK99"/>
  <sheetViews>
    <sheetView showGridLines="0" showRowColHeaders="0" zoomScale="85" zoomScaleNormal="85" workbookViewId="0">
      <selection activeCell="A17" sqref="A17:XFD17"/>
    </sheetView>
  </sheetViews>
  <sheetFormatPr defaultColWidth="0" defaultRowHeight="15" customHeight="1" zeroHeight="1" x14ac:dyDescent="0.3"/>
  <cols>
    <col min="1" max="1" width="6.77734375" style="331" customWidth="1"/>
    <col min="2" max="2" width="33.77734375" style="331" customWidth="1"/>
    <col min="3" max="3" width="2.33203125" style="96" customWidth="1"/>
    <col min="4" max="4" width="10.77734375" style="96" customWidth="1"/>
    <col min="5" max="5" width="8.77734375" style="96" customWidth="1"/>
    <col min="6" max="6" width="3.33203125" style="96" customWidth="1"/>
    <col min="7" max="7" width="33.77734375" style="96" customWidth="1"/>
    <col min="8" max="8" width="2.33203125" style="96" customWidth="1"/>
    <col min="9" max="9" width="10.77734375" style="96" customWidth="1"/>
    <col min="10" max="10" width="8.77734375" style="96" customWidth="1"/>
    <col min="11" max="11" width="6.77734375" style="96" customWidth="1"/>
    <col min="12" max="18" width="0" style="34" hidden="1" customWidth="1"/>
    <col min="19" max="61" width="0" style="35" hidden="1" customWidth="1"/>
    <col min="62" max="63" width="0" style="36" hidden="1" customWidth="1"/>
    <col min="64" max="16384" width="7.109375" style="36" hidden="1"/>
  </cols>
  <sheetData>
    <row r="1" spans="1:61" s="332" customFormat="1" ht="50.1" customHeight="1" x14ac:dyDescent="0.4">
      <c r="A1" s="445" t="s">
        <v>116</v>
      </c>
      <c r="B1" s="445"/>
      <c r="C1" s="445"/>
      <c r="D1" s="445"/>
      <c r="E1" s="445"/>
      <c r="F1" s="445"/>
      <c r="G1" s="445"/>
      <c r="H1" s="445"/>
      <c r="I1" s="445"/>
      <c r="J1" s="445"/>
      <c r="K1" s="445"/>
    </row>
    <row r="2" spans="1:61" s="309" customFormat="1" ht="93.95" customHeight="1" x14ac:dyDescent="0.4">
      <c r="A2" s="65"/>
      <c r="B2" s="65"/>
      <c r="C2" s="65"/>
      <c r="D2" s="461"/>
      <c r="E2" s="461"/>
      <c r="F2" s="461"/>
      <c r="G2" s="461"/>
      <c r="H2" s="461"/>
      <c r="I2" s="461"/>
      <c r="J2" s="461"/>
      <c r="K2" s="245" t="str">
        <f>Index!$K$2</f>
        <v>v1.6</v>
      </c>
    </row>
    <row r="3" spans="1:61" s="309" customFormat="1" ht="15" customHeight="1" x14ac:dyDescent="0.4">
      <c r="A3" s="65"/>
      <c r="B3" s="65"/>
      <c r="C3" s="65"/>
      <c r="D3" s="296"/>
      <c r="E3" s="296"/>
      <c r="F3" s="296"/>
      <c r="G3" s="296"/>
      <c r="H3" s="296"/>
      <c r="I3" s="296"/>
      <c r="J3" s="296"/>
      <c r="K3" s="245"/>
    </row>
    <row r="4" spans="1:61" s="309" customFormat="1" ht="15" customHeight="1" x14ac:dyDescent="0.4">
      <c r="A4" s="65"/>
      <c r="B4" s="65"/>
      <c r="C4" s="65"/>
      <c r="D4" s="296"/>
      <c r="E4" s="296"/>
      <c r="F4" s="296"/>
      <c r="G4" s="296"/>
      <c r="H4" s="296"/>
      <c r="I4" s="296"/>
      <c r="J4" s="296"/>
      <c r="K4" s="245"/>
    </row>
    <row r="5" spans="1:61" s="312" customFormat="1" ht="16.5" customHeight="1" x14ac:dyDescent="0.3">
      <c r="A5" s="67"/>
      <c r="C5" s="286"/>
      <c r="D5" s="286"/>
      <c r="E5" s="286"/>
      <c r="F5" s="286"/>
      <c r="G5" s="286"/>
      <c r="H5" s="286"/>
      <c r="I5" s="286"/>
      <c r="J5" s="286"/>
      <c r="K5" s="67"/>
      <c r="L5" s="311"/>
      <c r="M5" s="311"/>
      <c r="N5" s="311"/>
      <c r="O5" s="311"/>
      <c r="P5" s="311"/>
      <c r="Q5" s="311"/>
      <c r="R5" s="311"/>
    </row>
    <row r="6" spans="1:61" s="315" customFormat="1" ht="7.5" customHeight="1" x14ac:dyDescent="0.3">
      <c r="A6" s="67"/>
      <c r="B6" s="286"/>
      <c r="C6" s="286"/>
      <c r="D6" s="286"/>
      <c r="E6" s="286"/>
      <c r="F6" s="286"/>
      <c r="G6" s="286"/>
      <c r="H6" s="286"/>
      <c r="I6" s="286"/>
      <c r="J6" s="286"/>
      <c r="K6" s="67"/>
      <c r="L6" s="313"/>
      <c r="M6" s="313"/>
      <c r="N6" s="313"/>
      <c r="O6" s="313"/>
      <c r="P6" s="313"/>
      <c r="Q6" s="313"/>
      <c r="R6" s="313"/>
      <c r="S6" s="314"/>
      <c r="T6" s="314"/>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row>
    <row r="7" spans="1:61" s="315" customFormat="1" ht="38.1" customHeight="1" x14ac:dyDescent="0.3">
      <c r="A7" s="67"/>
      <c r="B7" s="463" t="s">
        <v>116</v>
      </c>
      <c r="C7" s="463"/>
      <c r="D7" s="463"/>
      <c r="E7" s="463"/>
      <c r="F7" s="463"/>
      <c r="G7" s="463"/>
      <c r="H7" s="463"/>
      <c r="I7" s="463"/>
      <c r="J7" s="463"/>
      <c r="K7" s="67"/>
      <c r="L7" s="313"/>
      <c r="M7" s="313"/>
      <c r="N7" s="313"/>
      <c r="O7" s="313"/>
      <c r="P7" s="313"/>
      <c r="Q7" s="313"/>
      <c r="R7" s="313"/>
      <c r="S7" s="314"/>
      <c r="T7" s="314"/>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row>
    <row r="8" spans="1:61" s="315" customFormat="1" ht="8.1" customHeight="1" x14ac:dyDescent="0.3">
      <c r="A8" s="67"/>
      <c r="B8" s="462" t="s">
        <v>238</v>
      </c>
      <c r="C8" s="462"/>
      <c r="D8" s="462"/>
      <c r="E8" s="462"/>
      <c r="F8" s="462"/>
      <c r="G8" s="462"/>
      <c r="H8" s="462"/>
      <c r="I8" s="462"/>
      <c r="J8" s="462"/>
      <c r="K8" s="67"/>
      <c r="L8" s="313"/>
      <c r="M8" s="313"/>
      <c r="N8" s="313"/>
      <c r="O8" s="313"/>
      <c r="P8" s="313"/>
      <c r="Q8" s="313"/>
      <c r="R8" s="313"/>
      <c r="S8" s="314"/>
      <c r="T8" s="314"/>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row>
    <row r="9" spans="1:61" s="315" customFormat="1" ht="15" customHeight="1" x14ac:dyDescent="0.3">
      <c r="A9" s="67"/>
      <c r="B9" s="462"/>
      <c r="C9" s="462"/>
      <c r="D9" s="462"/>
      <c r="E9" s="462"/>
      <c r="F9" s="462"/>
      <c r="G9" s="462"/>
      <c r="H9" s="462"/>
      <c r="I9" s="462"/>
      <c r="J9" s="462"/>
      <c r="K9" s="67"/>
      <c r="L9" s="313"/>
      <c r="M9" s="313"/>
      <c r="N9" s="313"/>
      <c r="O9" s="313"/>
      <c r="P9" s="313"/>
      <c r="Q9" s="313"/>
      <c r="R9" s="313"/>
      <c r="S9" s="314"/>
      <c r="T9" s="314"/>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row>
    <row r="10" spans="1:61" s="315" customFormat="1" ht="15" customHeight="1" x14ac:dyDescent="0.3">
      <c r="A10" s="67"/>
      <c r="B10" s="462"/>
      <c r="C10" s="462"/>
      <c r="D10" s="462"/>
      <c r="E10" s="462"/>
      <c r="F10" s="462"/>
      <c r="G10" s="462"/>
      <c r="H10" s="462"/>
      <c r="I10" s="462"/>
      <c r="J10" s="462"/>
      <c r="K10" s="67"/>
      <c r="L10" s="313"/>
      <c r="M10" s="313"/>
      <c r="N10" s="313"/>
      <c r="O10" s="313"/>
      <c r="P10" s="313"/>
      <c r="Q10" s="313"/>
      <c r="R10" s="313"/>
      <c r="S10" s="314"/>
      <c r="T10" s="314"/>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row>
    <row r="11" spans="1:61" s="315" customFormat="1" ht="15" customHeight="1" x14ac:dyDescent="0.3">
      <c r="A11" s="67"/>
      <c r="B11" s="462"/>
      <c r="C11" s="462"/>
      <c r="D11" s="462"/>
      <c r="E11" s="462"/>
      <c r="F11" s="462"/>
      <c r="G11" s="462"/>
      <c r="H11" s="462"/>
      <c r="I11" s="462"/>
      <c r="J11" s="462"/>
      <c r="K11" s="18"/>
      <c r="L11" s="313"/>
      <c r="M11" s="313"/>
      <c r="N11" s="313"/>
      <c r="O11" s="313"/>
      <c r="P11" s="313"/>
      <c r="Q11" s="313"/>
      <c r="R11" s="314"/>
      <c r="S11" s="314"/>
      <c r="T11" s="314"/>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row>
    <row r="12" spans="1:61" ht="15" customHeight="1" x14ac:dyDescent="0.3">
      <c r="A12" s="102"/>
      <c r="B12" s="281"/>
      <c r="C12" s="282"/>
      <c r="D12" s="283"/>
      <c r="E12" s="282"/>
      <c r="F12" s="282"/>
      <c r="G12" s="282"/>
      <c r="H12" s="282"/>
      <c r="I12" s="284"/>
      <c r="J12" s="18"/>
      <c r="K12" s="18"/>
      <c r="R12" s="35"/>
      <c r="BI12" s="36"/>
    </row>
    <row r="13" spans="1:61" s="15" customFormat="1" ht="15" customHeight="1" x14ac:dyDescent="0.3">
      <c r="A13" s="102"/>
      <c r="B13" s="103"/>
      <c r="C13" s="104"/>
      <c r="D13" s="105"/>
      <c r="E13" s="104"/>
      <c r="F13" s="281"/>
      <c r="G13" s="103"/>
      <c r="H13" s="104"/>
      <c r="I13" s="105"/>
      <c r="J13" s="106"/>
      <c r="K13" s="106"/>
      <c r="L13" s="33"/>
      <c r="M13" s="33"/>
      <c r="N13" s="33"/>
      <c r="O13" s="33"/>
      <c r="P13" s="33"/>
      <c r="Q13" s="33"/>
      <c r="R13" s="33"/>
    </row>
    <row r="14" spans="1:61" ht="15" customHeight="1" x14ac:dyDescent="0.3">
      <c r="B14" s="157"/>
      <c r="C14" s="157"/>
      <c r="D14" s="157"/>
      <c r="E14" s="157"/>
      <c r="F14" s="281"/>
      <c r="G14" s="157"/>
      <c r="H14" s="157"/>
      <c r="I14" s="157"/>
      <c r="J14" s="157"/>
      <c r="K14" s="102"/>
    </row>
    <row r="15" spans="1:61" ht="15" customHeight="1" x14ac:dyDescent="0.3">
      <c r="A15" s="179" t="str">
        <f>Index!A24</f>
        <v>© 2022 Avantor, Inc. All rights reserved. All products are available worldwide.</v>
      </c>
      <c r="B15" s="157"/>
      <c r="C15" s="157"/>
      <c r="D15" s="157"/>
      <c r="E15" s="157"/>
      <c r="F15" s="281"/>
      <c r="G15" s="157"/>
      <c r="H15" s="157"/>
      <c r="I15" s="157"/>
      <c r="J15" s="157"/>
      <c r="K15" s="102"/>
    </row>
    <row r="16" spans="1:61" ht="15" customHeight="1" x14ac:dyDescent="0.3">
      <c r="A16" s="179" t="str">
        <f>Index!A25</f>
        <v>For more information contact: chromsupport@avantorsciences.com or visit vwr.com/ace</v>
      </c>
      <c r="B16" s="157"/>
      <c r="C16" s="157"/>
      <c r="D16" s="157"/>
      <c r="E16" s="157"/>
      <c r="F16" s="281"/>
      <c r="G16" s="157"/>
      <c r="H16" s="157"/>
      <c r="I16" s="157"/>
      <c r="J16" s="157"/>
      <c r="K16" s="335" t="s">
        <v>144</v>
      </c>
    </row>
    <row r="17" spans="1:11" s="441" customFormat="1" ht="51" customHeight="1" x14ac:dyDescent="0.25"/>
    <row r="18" spans="1:11" ht="16.5" hidden="1" x14ac:dyDescent="0.3">
      <c r="A18" s="102"/>
      <c r="B18" s="281"/>
      <c r="C18" s="282"/>
      <c r="D18" s="282"/>
      <c r="E18" s="282"/>
      <c r="F18" s="282"/>
      <c r="G18" s="282"/>
      <c r="H18" s="106"/>
      <c r="I18" s="106"/>
      <c r="J18" s="106"/>
      <c r="K18" s="102"/>
    </row>
    <row r="19" spans="1:11" ht="16.5" hidden="1" x14ac:dyDescent="0.3">
      <c r="A19" s="102"/>
      <c r="B19" s="106"/>
      <c r="C19" s="106"/>
      <c r="D19" s="106"/>
      <c r="E19" s="106"/>
      <c r="F19" s="106"/>
      <c r="G19" s="106"/>
      <c r="H19" s="106"/>
      <c r="I19" s="106"/>
      <c r="J19" s="106"/>
      <c r="K19" s="102"/>
    </row>
    <row r="20" spans="1:11" ht="16.5" hidden="1" x14ac:dyDescent="0.3">
      <c r="A20" s="102"/>
      <c r="B20" s="102"/>
      <c r="C20" s="102"/>
      <c r="D20" s="102"/>
      <c r="E20" s="102"/>
      <c r="F20" s="102"/>
      <c r="G20" s="102"/>
      <c r="H20" s="102"/>
      <c r="I20" s="196" t="s">
        <v>144</v>
      </c>
      <c r="J20" s="102"/>
      <c r="K20" s="102"/>
    </row>
    <row r="21" spans="1:11" ht="16.5" hidden="1" x14ac:dyDescent="0.3">
      <c r="A21" s="102"/>
      <c r="B21" s="102"/>
      <c r="C21" s="102"/>
      <c r="D21" s="102"/>
      <c r="E21" s="102"/>
      <c r="F21" s="102"/>
      <c r="G21" s="102"/>
      <c r="H21" s="102"/>
      <c r="I21" s="102"/>
      <c r="J21" s="102"/>
      <c r="K21" s="102"/>
    </row>
    <row r="22" spans="1:11" ht="16.5" hidden="1" x14ac:dyDescent="0.3">
      <c r="A22" s="310"/>
      <c r="B22" s="102"/>
      <c r="C22" s="102"/>
      <c r="D22" s="102"/>
      <c r="E22" s="102"/>
      <c r="F22" s="102"/>
      <c r="G22" s="102"/>
      <c r="H22" s="102"/>
      <c r="I22" s="102"/>
      <c r="J22" s="102"/>
      <c r="K22" s="102"/>
    </row>
    <row r="23" spans="1:11" ht="16.5" hidden="1" x14ac:dyDescent="0.3">
      <c r="A23" s="310"/>
      <c r="B23" s="310"/>
      <c r="C23" s="102"/>
      <c r="D23" s="102"/>
      <c r="E23" s="102"/>
      <c r="F23" s="102"/>
      <c r="G23" s="102"/>
      <c r="H23" s="102"/>
      <c r="I23" s="102"/>
      <c r="J23" s="102"/>
      <c r="K23" s="102"/>
    </row>
    <row r="24" spans="1:11" ht="16.5" hidden="1" x14ac:dyDescent="0.3">
      <c r="A24" s="310"/>
      <c r="B24" s="310"/>
      <c r="C24" s="102"/>
      <c r="D24" s="102"/>
      <c r="E24" s="102"/>
      <c r="F24" s="102"/>
      <c r="G24" s="102"/>
      <c r="H24" s="102"/>
      <c r="I24" s="102"/>
      <c r="J24" s="102"/>
      <c r="K24" s="102"/>
    </row>
    <row r="25" spans="1:11" ht="16.5" hidden="1" x14ac:dyDescent="0.3">
      <c r="A25" s="310"/>
      <c r="B25" s="310"/>
      <c r="C25" s="102"/>
      <c r="D25" s="102"/>
      <c r="E25" s="102"/>
      <c r="F25" s="102"/>
      <c r="G25" s="102"/>
      <c r="H25" s="102"/>
      <c r="I25" s="102"/>
      <c r="J25" s="102"/>
      <c r="K25" s="102"/>
    </row>
    <row r="26" spans="1:11" ht="16.5" hidden="1" x14ac:dyDescent="0.3">
      <c r="A26" s="310"/>
      <c r="B26" s="310"/>
      <c r="C26" s="102"/>
      <c r="D26" s="102"/>
      <c r="E26" s="102"/>
      <c r="F26" s="102"/>
      <c r="G26" s="102"/>
      <c r="H26" s="102"/>
      <c r="I26" s="102"/>
      <c r="J26" s="102"/>
      <c r="K26" s="102"/>
    </row>
    <row r="27" spans="1:11" ht="16.5" hidden="1" x14ac:dyDescent="0.3">
      <c r="A27" s="310"/>
      <c r="B27" s="310"/>
      <c r="C27" s="102"/>
      <c r="D27" s="102"/>
      <c r="E27" s="102"/>
      <c r="F27" s="102"/>
      <c r="G27" s="102"/>
      <c r="H27" s="102"/>
      <c r="I27" s="102"/>
      <c r="J27" s="102"/>
      <c r="K27" s="102"/>
    </row>
    <row r="28" spans="1:11" ht="16.5" hidden="1" x14ac:dyDescent="0.3">
      <c r="A28" s="310"/>
      <c r="B28" s="310"/>
      <c r="C28" s="102"/>
      <c r="D28" s="102"/>
      <c r="E28" s="102"/>
      <c r="F28" s="102"/>
      <c r="G28" s="102"/>
      <c r="H28" s="102"/>
      <c r="I28" s="102"/>
      <c r="J28" s="102"/>
      <c r="K28" s="102"/>
    </row>
    <row r="29" spans="1:11" ht="16.5" hidden="1" x14ac:dyDescent="0.3">
      <c r="A29" s="310"/>
      <c r="B29" s="310"/>
      <c r="C29" s="102"/>
      <c r="D29" s="102"/>
      <c r="E29" s="102"/>
      <c r="F29" s="102"/>
      <c r="G29" s="102"/>
      <c r="H29" s="102"/>
      <c r="I29" s="102"/>
      <c r="J29" s="102"/>
      <c r="K29" s="102"/>
    </row>
    <row r="30" spans="1:11" ht="16.5" hidden="1" x14ac:dyDescent="0.3">
      <c r="A30" s="310"/>
      <c r="B30" s="310"/>
      <c r="C30" s="102"/>
      <c r="D30" s="102"/>
      <c r="E30" s="102"/>
      <c r="F30" s="102"/>
      <c r="G30" s="102"/>
      <c r="H30" s="102"/>
      <c r="I30" s="102"/>
      <c r="J30" s="102"/>
      <c r="K30" s="102"/>
    </row>
    <row r="31" spans="1:11" ht="16.5" hidden="1" x14ac:dyDescent="0.3">
      <c r="A31" s="310"/>
      <c r="B31" s="310"/>
      <c r="C31" s="102"/>
      <c r="D31" s="102"/>
      <c r="E31" s="102"/>
      <c r="F31" s="102"/>
      <c r="G31" s="102"/>
      <c r="H31" s="102"/>
      <c r="I31" s="102"/>
      <c r="J31" s="102"/>
      <c r="K31" s="102"/>
    </row>
    <row r="32" spans="1:11" ht="16.5" hidden="1" x14ac:dyDescent="0.3">
      <c r="A32" s="310"/>
      <c r="B32" s="310"/>
      <c r="C32" s="102"/>
      <c r="D32" s="102"/>
      <c r="E32" s="102"/>
      <c r="F32" s="102"/>
      <c r="G32" s="102"/>
      <c r="H32" s="102"/>
      <c r="I32" s="102"/>
      <c r="J32" s="102"/>
      <c r="K32" s="102"/>
    </row>
    <row r="33" spans="1:11" ht="16.5" hidden="1" x14ac:dyDescent="0.3">
      <c r="A33" s="310"/>
      <c r="B33" s="310"/>
      <c r="C33" s="102"/>
      <c r="D33" s="102"/>
      <c r="E33" s="102"/>
      <c r="F33" s="102"/>
      <c r="G33" s="102"/>
      <c r="H33" s="102"/>
      <c r="I33" s="102"/>
      <c r="J33" s="102"/>
      <c r="K33" s="102"/>
    </row>
    <row r="34" spans="1:11" ht="16.5" hidden="1" x14ac:dyDescent="0.3">
      <c r="A34" s="310"/>
      <c r="B34" s="310"/>
      <c r="C34" s="102"/>
      <c r="D34" s="102"/>
      <c r="E34" s="102"/>
      <c r="F34" s="102"/>
      <c r="G34" s="102"/>
      <c r="H34" s="102"/>
      <c r="I34" s="102"/>
      <c r="J34" s="102"/>
      <c r="K34" s="102"/>
    </row>
    <row r="35" spans="1:11" ht="16.5" hidden="1" x14ac:dyDescent="0.3">
      <c r="A35" s="310"/>
      <c r="B35" s="310"/>
      <c r="C35" s="102"/>
      <c r="D35" s="102"/>
      <c r="E35" s="102"/>
      <c r="F35" s="102"/>
      <c r="G35" s="102"/>
      <c r="H35" s="102"/>
      <c r="I35" s="102"/>
      <c r="J35" s="102"/>
      <c r="K35" s="102"/>
    </row>
    <row r="36" spans="1:11" ht="16.5" hidden="1" x14ac:dyDescent="0.3">
      <c r="A36" s="310"/>
      <c r="B36" s="310"/>
      <c r="C36" s="102"/>
      <c r="D36" s="102"/>
      <c r="E36" s="102"/>
      <c r="F36" s="102"/>
      <c r="G36" s="102"/>
      <c r="H36" s="102"/>
      <c r="I36" s="102"/>
      <c r="J36" s="102"/>
      <c r="K36" s="102"/>
    </row>
    <row r="37" spans="1:11" ht="16.5" hidden="1" x14ac:dyDescent="0.3">
      <c r="A37" s="310"/>
      <c r="B37" s="310"/>
      <c r="C37" s="102"/>
      <c r="D37" s="102"/>
      <c r="E37" s="102"/>
      <c r="F37" s="102"/>
      <c r="G37" s="102"/>
      <c r="H37" s="102"/>
      <c r="I37" s="102"/>
      <c r="J37" s="102"/>
      <c r="K37" s="102"/>
    </row>
    <row r="38" spans="1:11" ht="16.5" hidden="1" x14ac:dyDescent="0.3">
      <c r="A38" s="310"/>
      <c r="B38" s="310"/>
      <c r="C38" s="102"/>
      <c r="D38" s="102"/>
      <c r="E38" s="102"/>
      <c r="F38" s="102"/>
      <c r="G38" s="102"/>
      <c r="H38" s="102"/>
      <c r="I38" s="102"/>
      <c r="J38" s="102"/>
      <c r="K38" s="102"/>
    </row>
    <row r="39" spans="1:11" ht="16.5" hidden="1" x14ac:dyDescent="0.3">
      <c r="A39" s="310"/>
      <c r="B39" s="310"/>
      <c r="C39" s="102"/>
      <c r="D39" s="102"/>
      <c r="E39" s="102"/>
      <c r="F39" s="102"/>
      <c r="G39" s="102"/>
      <c r="H39" s="102"/>
      <c r="I39" s="102"/>
      <c r="J39" s="102"/>
      <c r="K39" s="102"/>
    </row>
    <row r="40" spans="1:11" ht="16.5" hidden="1" x14ac:dyDescent="0.3">
      <c r="A40" s="310"/>
      <c r="B40" s="310"/>
      <c r="C40" s="102"/>
      <c r="D40" s="102"/>
      <c r="E40" s="102"/>
      <c r="F40" s="102"/>
      <c r="G40" s="102"/>
      <c r="H40" s="102"/>
      <c r="I40" s="102"/>
      <c r="J40" s="102"/>
      <c r="K40" s="102"/>
    </row>
    <row r="41" spans="1:11" ht="16.5" hidden="1" x14ac:dyDescent="0.3">
      <c r="A41" s="310"/>
      <c r="B41" s="310"/>
      <c r="C41" s="102"/>
      <c r="D41" s="102"/>
      <c r="E41" s="102"/>
      <c r="F41" s="102"/>
      <c r="G41" s="102"/>
      <c r="H41" s="102"/>
      <c r="I41" s="102"/>
      <c r="J41" s="102"/>
      <c r="K41" s="102"/>
    </row>
    <row r="42" spans="1:11" ht="16.5" hidden="1" x14ac:dyDescent="0.3">
      <c r="A42" s="330"/>
      <c r="B42" s="330"/>
      <c r="C42" s="67"/>
      <c r="D42" s="18"/>
      <c r="E42" s="18"/>
      <c r="F42" s="102"/>
      <c r="G42" s="18"/>
      <c r="H42" s="18"/>
      <c r="I42" s="18"/>
      <c r="J42" s="67"/>
      <c r="K42" s="67"/>
    </row>
    <row r="43" spans="1:11" ht="16.5" hidden="1" x14ac:dyDescent="0.3">
      <c r="A43" s="330"/>
      <c r="B43" s="330"/>
      <c r="C43" s="67"/>
      <c r="D43" s="18"/>
      <c r="E43" s="18"/>
      <c r="F43" s="18"/>
      <c r="G43" s="18"/>
      <c r="H43" s="18"/>
      <c r="I43" s="18"/>
      <c r="J43" s="67"/>
      <c r="K43" s="67"/>
    </row>
    <row r="44" spans="1:11" ht="16.5" hidden="1" x14ac:dyDescent="0.3">
      <c r="A44" s="330"/>
      <c r="B44" s="330"/>
      <c r="C44" s="67"/>
      <c r="D44" s="18"/>
      <c r="E44" s="18"/>
      <c r="F44" s="18"/>
      <c r="G44" s="18"/>
      <c r="H44" s="18"/>
      <c r="I44" s="18"/>
      <c r="J44" s="67"/>
      <c r="K44" s="67"/>
    </row>
    <row r="45" spans="1:11" ht="16.5" hidden="1" x14ac:dyDescent="0.3">
      <c r="A45" s="330"/>
      <c r="B45" s="330"/>
      <c r="C45" s="67"/>
      <c r="D45" s="18"/>
      <c r="E45" s="18"/>
      <c r="F45" s="18"/>
      <c r="G45" s="18"/>
      <c r="H45" s="18"/>
      <c r="I45" s="18"/>
      <c r="J45" s="67"/>
      <c r="K45" s="67"/>
    </row>
    <row r="46" spans="1:11" ht="16.5" hidden="1" x14ac:dyDescent="0.3">
      <c r="A46" s="330"/>
      <c r="B46" s="330"/>
      <c r="C46" s="67"/>
      <c r="D46" s="18"/>
      <c r="E46" s="18"/>
      <c r="F46" s="18"/>
      <c r="G46" s="18"/>
      <c r="H46" s="18"/>
      <c r="I46" s="18"/>
      <c r="J46" s="67"/>
      <c r="K46" s="67"/>
    </row>
    <row r="47" spans="1:11" ht="16.5" hidden="1" x14ac:dyDescent="0.3">
      <c r="A47" s="330"/>
      <c r="B47" s="330"/>
      <c r="C47" s="67"/>
      <c r="D47" s="18"/>
      <c r="E47" s="18"/>
      <c r="F47" s="18"/>
      <c r="G47" s="18"/>
      <c r="H47" s="18"/>
      <c r="I47" s="18"/>
      <c r="J47" s="67"/>
      <c r="K47" s="67"/>
    </row>
    <row r="48" spans="1:11" ht="16.5" hidden="1" x14ac:dyDescent="0.3">
      <c r="A48" s="330"/>
      <c r="B48" s="330"/>
      <c r="C48" s="67"/>
      <c r="D48" s="18"/>
      <c r="E48" s="18"/>
      <c r="F48" s="18"/>
      <c r="G48" s="18"/>
      <c r="H48" s="18"/>
      <c r="I48" s="18"/>
      <c r="J48" s="67"/>
      <c r="K48" s="67"/>
    </row>
    <row r="49" spans="1:11" ht="16.5" hidden="1" x14ac:dyDescent="0.3">
      <c r="A49" s="330"/>
      <c r="B49" s="330"/>
      <c r="C49" s="67"/>
      <c r="D49" s="18"/>
      <c r="E49" s="18"/>
      <c r="F49" s="18"/>
      <c r="G49" s="18"/>
      <c r="H49" s="18"/>
      <c r="I49" s="18"/>
      <c r="J49" s="67"/>
      <c r="K49" s="67"/>
    </row>
    <row r="50" spans="1:11" ht="16.5" hidden="1" x14ac:dyDescent="0.3">
      <c r="A50" s="330"/>
      <c r="B50" s="330"/>
      <c r="C50" s="67"/>
      <c r="D50" s="18"/>
      <c r="E50" s="18"/>
      <c r="F50" s="18"/>
      <c r="G50" s="18"/>
      <c r="H50" s="18"/>
      <c r="I50" s="18"/>
      <c r="J50" s="67"/>
      <c r="K50" s="67"/>
    </row>
    <row r="51" spans="1:11" ht="16.5" hidden="1" x14ac:dyDescent="0.3">
      <c r="A51" s="330"/>
      <c r="B51" s="330"/>
      <c r="C51" s="67"/>
      <c r="D51" s="18"/>
      <c r="E51" s="18"/>
      <c r="F51" s="18"/>
      <c r="G51" s="18"/>
      <c r="H51" s="18"/>
      <c r="I51" s="18"/>
      <c r="J51" s="67"/>
      <c r="K51" s="67"/>
    </row>
    <row r="52" spans="1:11" ht="16.5" hidden="1" x14ac:dyDescent="0.3">
      <c r="A52" s="330"/>
      <c r="B52" s="330"/>
      <c r="C52" s="67"/>
      <c r="D52" s="78"/>
      <c r="E52" s="18"/>
      <c r="F52" s="18"/>
      <c r="G52" s="18"/>
      <c r="H52" s="18"/>
      <c r="I52" s="18"/>
      <c r="J52" s="67"/>
      <c r="K52" s="67"/>
    </row>
    <row r="53" spans="1:11" ht="16.5" hidden="1" x14ac:dyDescent="0.3">
      <c r="A53" s="330"/>
      <c r="B53" s="330"/>
      <c r="C53" s="67"/>
      <c r="D53" s="78"/>
      <c r="E53" s="18"/>
      <c r="F53" s="18"/>
      <c r="G53" s="18"/>
      <c r="H53" s="18"/>
      <c r="I53" s="18"/>
      <c r="J53" s="67"/>
      <c r="K53" s="67"/>
    </row>
    <row r="54" spans="1:11" ht="16.5" hidden="1" x14ac:dyDescent="0.3">
      <c r="A54" s="330"/>
      <c r="B54" s="330"/>
      <c r="C54" s="67"/>
      <c r="D54" s="78"/>
      <c r="E54" s="18"/>
      <c r="F54" s="18"/>
      <c r="G54" s="18"/>
      <c r="H54" s="18"/>
      <c r="I54" s="18"/>
      <c r="J54" s="67"/>
      <c r="K54" s="67"/>
    </row>
    <row r="55" spans="1:11" ht="16.5" hidden="1" x14ac:dyDescent="0.3">
      <c r="A55" s="330"/>
      <c r="B55" s="330"/>
      <c r="C55" s="67"/>
      <c r="D55" s="78"/>
      <c r="E55" s="18"/>
      <c r="F55" s="18"/>
      <c r="G55" s="18"/>
      <c r="H55" s="18"/>
      <c r="I55" s="18"/>
      <c r="J55" s="67"/>
    </row>
    <row r="56" spans="1:11" ht="16.5" hidden="1" x14ac:dyDescent="0.3">
      <c r="A56" s="330"/>
      <c r="B56" s="330"/>
      <c r="C56" s="67"/>
      <c r="D56" s="78"/>
      <c r="E56" s="18"/>
      <c r="F56" s="18"/>
      <c r="G56" s="18"/>
      <c r="H56" s="18"/>
      <c r="I56" s="18"/>
      <c r="J56" s="67"/>
    </row>
    <row r="57" spans="1:11" ht="16.5" hidden="1" x14ac:dyDescent="0.3">
      <c r="A57" s="330"/>
      <c r="B57" s="330"/>
      <c r="C57" s="67"/>
      <c r="D57" s="78"/>
      <c r="E57" s="18"/>
      <c r="F57" s="18"/>
      <c r="G57" s="18"/>
      <c r="H57" s="18"/>
      <c r="I57" s="18"/>
      <c r="J57" s="67"/>
    </row>
    <row r="58" spans="1:11" ht="16.5" hidden="1" x14ac:dyDescent="0.3">
      <c r="A58" s="330"/>
      <c r="B58" s="330"/>
      <c r="C58" s="67"/>
      <c r="D58" s="78"/>
      <c r="E58" s="18"/>
      <c r="F58" s="18"/>
      <c r="G58" s="18"/>
      <c r="H58" s="18"/>
      <c r="I58" s="18"/>
      <c r="J58" s="67"/>
    </row>
    <row r="59" spans="1:11" ht="16.5" hidden="1" x14ac:dyDescent="0.3">
      <c r="A59" s="330"/>
      <c r="B59" s="330"/>
      <c r="C59" s="67"/>
      <c r="D59" s="78"/>
      <c r="E59" s="18"/>
      <c r="F59" s="18"/>
      <c r="G59" s="18"/>
      <c r="H59" s="18"/>
      <c r="I59" s="18"/>
      <c r="J59" s="67"/>
    </row>
    <row r="60" spans="1:11" ht="16.5" hidden="1" x14ac:dyDescent="0.3">
      <c r="A60" s="330"/>
      <c r="B60" s="330"/>
      <c r="C60" s="67"/>
      <c r="D60" s="78"/>
      <c r="E60" s="18"/>
      <c r="F60" s="18"/>
      <c r="G60" s="18"/>
      <c r="H60" s="18"/>
      <c r="I60" s="18"/>
      <c r="J60" s="67"/>
    </row>
    <row r="61" spans="1:11" ht="16.5" hidden="1" x14ac:dyDescent="0.3">
      <c r="A61" s="330"/>
      <c r="B61" s="330"/>
      <c r="C61" s="67"/>
      <c r="D61" s="78"/>
      <c r="E61" s="18"/>
      <c r="F61" s="18"/>
      <c r="G61" s="18"/>
      <c r="H61" s="18"/>
      <c r="I61" s="197"/>
      <c r="J61" s="67"/>
    </row>
    <row r="62" spans="1:11" ht="16.5" hidden="1" x14ac:dyDescent="0.3">
      <c r="A62" s="330"/>
      <c r="B62" s="330"/>
      <c r="C62" s="67"/>
      <c r="D62" s="78"/>
      <c r="E62" s="18"/>
      <c r="F62" s="18"/>
      <c r="G62" s="18"/>
      <c r="H62" s="18"/>
      <c r="I62" s="18"/>
      <c r="J62" s="67"/>
    </row>
    <row r="63" spans="1:11" ht="16.5" hidden="1" x14ac:dyDescent="0.3">
      <c r="A63" s="330"/>
      <c r="B63" s="330"/>
      <c r="C63" s="67"/>
      <c r="D63" s="78"/>
      <c r="E63" s="18"/>
      <c r="F63" s="18"/>
      <c r="G63" s="18"/>
      <c r="H63" s="18"/>
      <c r="I63" s="18"/>
      <c r="J63" s="67"/>
    </row>
    <row r="64" spans="1:11" ht="16.5" hidden="1" x14ac:dyDescent="0.3">
      <c r="A64" s="330"/>
      <c r="B64" s="330"/>
      <c r="C64" s="67"/>
      <c r="D64" s="78"/>
      <c r="E64" s="18"/>
      <c r="F64" s="18"/>
      <c r="G64" s="18"/>
      <c r="H64" s="18"/>
      <c r="I64" s="18"/>
      <c r="J64" s="67"/>
    </row>
    <row r="65" spans="1:10" ht="16.5" hidden="1" x14ac:dyDescent="0.3">
      <c r="A65" s="330"/>
      <c r="B65" s="330"/>
      <c r="C65" s="67"/>
      <c r="D65" s="78"/>
      <c r="E65" s="18"/>
      <c r="F65" s="18"/>
      <c r="G65" s="18"/>
      <c r="H65" s="18"/>
      <c r="I65" s="18"/>
      <c r="J65" s="67"/>
    </row>
    <row r="66" spans="1:10" ht="16.5" hidden="1" x14ac:dyDescent="0.3">
      <c r="A66" s="330"/>
      <c r="B66" s="330"/>
      <c r="C66" s="67"/>
      <c r="D66" s="78"/>
      <c r="E66" s="18"/>
      <c r="F66" s="18"/>
      <c r="G66" s="18"/>
      <c r="H66" s="18"/>
      <c r="I66" s="18"/>
      <c r="J66" s="67"/>
    </row>
    <row r="67" spans="1:10" ht="16.5" hidden="1" x14ac:dyDescent="0.3">
      <c r="A67" s="330"/>
      <c r="D67" s="78"/>
      <c r="E67" s="18"/>
      <c r="F67" s="18"/>
      <c r="G67" s="18"/>
      <c r="H67" s="18"/>
      <c r="I67" s="18"/>
      <c r="J67" s="67"/>
    </row>
    <row r="68" spans="1:10" ht="16.5" hidden="1" x14ac:dyDescent="0.3">
      <c r="A68" s="330"/>
      <c r="D68" s="285"/>
      <c r="E68" s="197"/>
      <c r="F68" s="18"/>
      <c r="G68" s="197"/>
      <c r="H68" s="197"/>
      <c r="I68" s="197"/>
      <c r="J68" s="67"/>
    </row>
    <row r="69" spans="1:10" ht="16.5" hidden="1" x14ac:dyDescent="0.3">
      <c r="A69" s="330"/>
      <c r="E69" s="67"/>
      <c r="F69" s="197"/>
      <c r="G69" s="67"/>
      <c r="H69" s="67"/>
      <c r="I69" s="67"/>
      <c r="J69" s="67"/>
    </row>
    <row r="70" spans="1:10" ht="16.5" hidden="1" x14ac:dyDescent="0.3">
      <c r="A70" s="330"/>
      <c r="F70" s="67"/>
      <c r="H70" s="67"/>
      <c r="I70" s="67"/>
      <c r="J70" s="67"/>
    </row>
    <row r="71" spans="1:10" ht="16.5" hidden="1" x14ac:dyDescent="0.3">
      <c r="A71" s="330"/>
      <c r="H71" s="67"/>
      <c r="I71" s="67"/>
      <c r="J71" s="67"/>
    </row>
    <row r="72" spans="1:10" ht="16.5" hidden="1" x14ac:dyDescent="0.3">
      <c r="A72" s="330"/>
      <c r="H72" s="67"/>
      <c r="I72" s="67"/>
      <c r="J72" s="67"/>
    </row>
    <row r="73" spans="1:10" ht="16.5" hidden="1" x14ac:dyDescent="0.3">
      <c r="A73" s="330"/>
      <c r="H73" s="67"/>
      <c r="I73" s="67"/>
      <c r="J73" s="67"/>
    </row>
    <row r="74" spans="1:10" ht="16.5" hidden="1" x14ac:dyDescent="0.3">
      <c r="A74" s="330"/>
      <c r="H74" s="67"/>
      <c r="I74" s="67"/>
      <c r="J74" s="67"/>
    </row>
    <row r="75" spans="1:10" ht="16.5" hidden="1" x14ac:dyDescent="0.3">
      <c r="A75" s="330"/>
      <c r="H75" s="67"/>
      <c r="I75" s="67"/>
      <c r="J75" s="67"/>
    </row>
    <row r="76" spans="1:10" ht="16.5" hidden="1" x14ac:dyDescent="0.3">
      <c r="A76" s="330"/>
      <c r="H76" s="67"/>
      <c r="I76" s="67"/>
      <c r="J76" s="67"/>
    </row>
    <row r="77" spans="1:10" ht="16.5" hidden="1" x14ac:dyDescent="0.3">
      <c r="A77" s="330"/>
      <c r="H77" s="67"/>
      <c r="I77" s="67"/>
      <c r="J77" s="67"/>
    </row>
    <row r="78" spans="1:10" ht="16.5" hidden="1" x14ac:dyDescent="0.3">
      <c r="A78" s="330"/>
      <c r="H78" s="67"/>
      <c r="I78" s="67"/>
      <c r="J78" s="67"/>
    </row>
    <row r="79" spans="1:10" ht="16.5" hidden="1" x14ac:dyDescent="0.3">
      <c r="A79" s="330"/>
    </row>
    <row r="80" spans="1:10" ht="16.5" hidden="1" x14ac:dyDescent="0.3">
      <c r="A80" s="330"/>
    </row>
    <row r="81" spans="1:1" ht="16.5" hidden="1" x14ac:dyDescent="0.3">
      <c r="A81" s="330"/>
    </row>
    <row r="82" spans="1:1" ht="16.5" hidden="1" x14ac:dyDescent="0.3">
      <c r="A82" s="330"/>
    </row>
    <row r="83" spans="1:1" ht="16.5" hidden="1" x14ac:dyDescent="0.3">
      <c r="A83" s="330"/>
    </row>
    <row r="84" spans="1:1" ht="16.5" hidden="1" x14ac:dyDescent="0.3">
      <c r="A84" s="330"/>
    </row>
    <row r="85" spans="1:1" ht="16.5" hidden="1" x14ac:dyDescent="0.3">
      <c r="A85" s="330"/>
    </row>
    <row r="86" spans="1:1" ht="16.5" hidden="1" x14ac:dyDescent="0.3">
      <c r="A86" s="330"/>
    </row>
    <row r="87" spans="1:1" ht="16.5" hidden="1" x14ac:dyDescent="0.3">
      <c r="A87" s="330"/>
    </row>
    <row r="88" spans="1:1" ht="16.5" hidden="1" x14ac:dyDescent="0.3">
      <c r="A88" s="330"/>
    </row>
    <row r="89" spans="1:1" ht="16.5" hidden="1" x14ac:dyDescent="0.3">
      <c r="A89" s="330"/>
    </row>
    <row r="90" spans="1:1" ht="16.5" hidden="1" x14ac:dyDescent="0.3">
      <c r="A90" s="330"/>
    </row>
    <row r="91" spans="1:1" ht="16.5" hidden="1" x14ac:dyDescent="0.3">
      <c r="A91" s="330"/>
    </row>
    <row r="92" spans="1:1" ht="16.5" hidden="1" x14ac:dyDescent="0.3">
      <c r="A92" s="330"/>
    </row>
    <row r="93" spans="1:1" ht="16.5" hidden="1" x14ac:dyDescent="0.3">
      <c r="A93" s="330"/>
    </row>
    <row r="94" spans="1:1" ht="16.5" hidden="1" x14ac:dyDescent="0.3">
      <c r="A94" s="330"/>
    </row>
    <row r="95" spans="1:1" ht="16.5" hidden="1" x14ac:dyDescent="0.3">
      <c r="A95" s="330"/>
    </row>
    <row r="96" spans="1:1" ht="16.5" hidden="1" x14ac:dyDescent="0.3">
      <c r="A96" s="330"/>
    </row>
    <row r="97" spans="1:1" ht="16.5" hidden="1" x14ac:dyDescent="0.3">
      <c r="A97" s="330"/>
    </row>
    <row r="98" spans="1:1" ht="16.5" hidden="1" x14ac:dyDescent="0.3">
      <c r="A98" s="330"/>
    </row>
    <row r="99" spans="1:1" ht="16.5" hidden="1" x14ac:dyDescent="0.3"/>
  </sheetData>
  <sheetProtection algorithmName="SHA-512" hashValue="17NxXSjrszezANozi8XuFiSnXOM7S0zOyAwtYeADufPFHYeTIc0BlMxOY6/ui7Wzx3I+PkrEXbY9mWCOS+A0YQ==" saltValue="d+TxG/XiW2I9NUvMDFBoVQ==" spinCount="100000" sheet="1" objects="1" selectLockedCells="1"/>
  <mergeCells count="5">
    <mergeCell ref="A17:XFD17"/>
    <mergeCell ref="A1:K1"/>
    <mergeCell ref="D2:J2"/>
    <mergeCell ref="B8:J11"/>
    <mergeCell ref="B7:J7"/>
  </mergeCells>
  <hyperlinks>
    <hyperlink ref="K16" location="Index!A1" display="Main Menu" xr:uid="{22E21963-EB99-4CC9-928E-D1431C208A65}"/>
  </hyperlinks>
  <pageMargins left="0.7" right="0.7" top="0.75" bottom="0.75" header="0.3" footer="0.3"/>
  <pageSetup paperSize="9" fitToWidth="0"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BK101"/>
  <sheetViews>
    <sheetView showGridLines="0" showRowColHeaders="0" zoomScale="85" zoomScaleNormal="85" workbookViewId="0">
      <selection activeCell="K21" sqref="K21"/>
    </sheetView>
  </sheetViews>
  <sheetFormatPr defaultColWidth="0" defaultRowHeight="15" customHeight="1" zeroHeight="1" x14ac:dyDescent="0.3"/>
  <cols>
    <col min="1" max="1" width="6.77734375" style="4" customWidth="1"/>
    <col min="2" max="2" width="33.77734375" style="25" customWidth="1"/>
    <col min="3" max="3" width="2.33203125" style="40" customWidth="1"/>
    <col min="4" max="4" width="10.77734375" style="40" customWidth="1"/>
    <col min="5" max="5" width="8.77734375" style="40" customWidth="1"/>
    <col min="6" max="6" width="3.33203125" style="40" customWidth="1"/>
    <col min="7" max="7" width="33.77734375" style="40" customWidth="1"/>
    <col min="8" max="8" width="2.33203125" style="34" customWidth="1"/>
    <col min="9" max="9" width="10.77734375" style="34" customWidth="1"/>
    <col min="10" max="10" width="8.77734375" style="34" customWidth="1"/>
    <col min="11" max="11" width="6.77734375" style="34" customWidth="1"/>
    <col min="12" max="13" width="8.88671875" style="34" hidden="1" customWidth="1"/>
    <col min="14" max="20" width="0" style="34" hidden="1" customWidth="1"/>
    <col min="21" max="63" width="0" style="35" hidden="1" customWidth="1"/>
    <col min="64" max="16384" width="7.109375" style="36" hidden="1"/>
  </cols>
  <sheetData>
    <row r="1" spans="1:63" s="332" customFormat="1" ht="50.1" customHeight="1" x14ac:dyDescent="0.4">
      <c r="A1" s="445" t="s">
        <v>219</v>
      </c>
      <c r="B1" s="445"/>
      <c r="C1" s="445"/>
      <c r="D1" s="445"/>
      <c r="E1" s="445"/>
      <c r="F1" s="445"/>
      <c r="G1" s="445"/>
      <c r="H1" s="445"/>
      <c r="I1" s="445"/>
      <c r="J1" s="445"/>
      <c r="K1" s="445"/>
      <c r="L1" s="279"/>
      <c r="M1" s="279"/>
    </row>
    <row r="2" spans="1:63" s="309" customFormat="1" ht="93.95" customHeight="1" x14ac:dyDescent="0.4">
      <c r="A2" s="65"/>
      <c r="B2" s="65"/>
      <c r="C2" s="65"/>
      <c r="D2" s="455" t="s">
        <v>228</v>
      </c>
      <c r="E2" s="455"/>
      <c r="F2" s="455"/>
      <c r="G2" s="455"/>
      <c r="H2" s="455"/>
      <c r="I2" s="455"/>
      <c r="J2" s="455"/>
      <c r="K2" s="245" t="str">
        <f>Index!$K$2</f>
        <v>v1.6</v>
      </c>
      <c r="L2" s="13"/>
      <c r="M2" s="13"/>
    </row>
    <row r="3" spans="1:63" s="309" customFormat="1" ht="15" customHeight="1" x14ac:dyDescent="0.4">
      <c r="A3" s="65"/>
      <c r="B3" s="65"/>
      <c r="C3" s="65"/>
      <c r="D3" s="295"/>
      <c r="E3" s="295"/>
      <c r="F3" s="295"/>
      <c r="G3" s="295"/>
      <c r="H3" s="295"/>
      <c r="I3" s="295"/>
      <c r="J3" s="295"/>
      <c r="K3" s="245"/>
      <c r="L3" s="13"/>
      <c r="M3" s="13"/>
    </row>
    <row r="4" spans="1:63" s="309" customFormat="1" ht="15" customHeight="1" x14ac:dyDescent="0.4">
      <c r="A4" s="65"/>
      <c r="B4" s="65"/>
      <c r="C4" s="65"/>
      <c r="D4" s="295"/>
      <c r="E4" s="295"/>
      <c r="F4" s="295"/>
      <c r="G4" s="295"/>
      <c r="H4" s="295"/>
      <c r="I4" s="295"/>
      <c r="J4" s="295"/>
      <c r="K4" s="245"/>
      <c r="L4" s="13"/>
      <c r="M4" s="13"/>
    </row>
    <row r="5" spans="1:63" s="312" customFormat="1" ht="16.5" customHeight="1" x14ac:dyDescent="0.3">
      <c r="A5" s="67"/>
      <c r="B5" s="310"/>
      <c r="C5" s="286"/>
      <c r="D5" s="286"/>
      <c r="E5" s="286"/>
      <c r="F5" s="286"/>
      <c r="G5" s="286"/>
      <c r="H5" s="286"/>
      <c r="I5" s="286"/>
      <c r="J5" s="286"/>
      <c r="K5" s="67"/>
      <c r="L5" s="33"/>
      <c r="M5" s="33"/>
      <c r="N5" s="311"/>
      <c r="O5" s="311"/>
      <c r="P5" s="311"/>
      <c r="Q5" s="311"/>
      <c r="R5" s="311"/>
      <c r="S5" s="311"/>
      <c r="T5" s="311"/>
    </row>
    <row r="6" spans="1:63" s="315" customFormat="1" ht="7.5" customHeight="1" x14ac:dyDescent="0.3">
      <c r="A6" s="67"/>
      <c r="B6" s="286"/>
      <c r="C6" s="286"/>
      <c r="D6" s="286"/>
      <c r="E6" s="286"/>
      <c r="F6" s="286"/>
      <c r="G6" s="286"/>
      <c r="H6" s="286"/>
      <c r="I6" s="286"/>
      <c r="J6" s="286"/>
      <c r="K6" s="67"/>
      <c r="L6" s="34"/>
      <c r="M6" s="34"/>
      <c r="N6" s="313"/>
      <c r="O6" s="313"/>
      <c r="P6" s="313"/>
      <c r="Q6" s="313"/>
      <c r="R6" s="313"/>
      <c r="S6" s="313"/>
      <c r="T6" s="313"/>
      <c r="U6" s="314"/>
      <c r="V6" s="314"/>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row>
    <row r="7" spans="1:63" s="315" customFormat="1" ht="38.1" customHeight="1" x14ac:dyDescent="0.3">
      <c r="A7" s="67"/>
      <c r="B7" s="463" t="s">
        <v>220</v>
      </c>
      <c r="C7" s="463"/>
      <c r="D7" s="463"/>
      <c r="E7" s="463"/>
      <c r="F7" s="463"/>
      <c r="G7" s="463"/>
      <c r="H7" s="463"/>
      <c r="I7" s="463"/>
      <c r="J7" s="463"/>
      <c r="K7" s="67"/>
      <c r="L7" s="34"/>
      <c r="M7" s="34"/>
      <c r="N7" s="313"/>
      <c r="O7" s="313"/>
      <c r="P7" s="313"/>
      <c r="Q7" s="313"/>
      <c r="R7" s="313"/>
      <c r="S7" s="313"/>
      <c r="T7" s="313"/>
      <c r="U7" s="314"/>
      <c r="V7" s="314"/>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row>
    <row r="8" spans="1:63" s="315" customFormat="1" ht="7.5" customHeight="1" x14ac:dyDescent="0.3">
      <c r="A8" s="67"/>
      <c r="B8" s="308"/>
      <c r="C8" s="308"/>
      <c r="D8" s="308"/>
      <c r="E8" s="308"/>
      <c r="F8" s="308"/>
      <c r="G8" s="308"/>
      <c r="H8" s="308"/>
      <c r="I8" s="308"/>
      <c r="J8" s="308"/>
      <c r="K8" s="67"/>
      <c r="L8" s="34"/>
      <c r="M8" s="34"/>
      <c r="N8" s="313"/>
      <c r="O8" s="313"/>
      <c r="P8" s="313"/>
      <c r="Q8" s="313"/>
      <c r="R8" s="313"/>
      <c r="S8" s="313"/>
      <c r="T8" s="313"/>
      <c r="U8" s="314"/>
      <c r="V8" s="314"/>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row>
    <row r="9" spans="1:63" s="315" customFormat="1" ht="20.100000000000001" customHeight="1" x14ac:dyDescent="0.3">
      <c r="A9" s="67"/>
      <c r="B9" s="293" t="s">
        <v>225</v>
      </c>
      <c r="C9" s="465" t="s">
        <v>223</v>
      </c>
      <c r="D9" s="465"/>
      <c r="E9" s="282"/>
      <c r="F9" s="281"/>
      <c r="G9" s="333"/>
      <c r="H9" s="282"/>
      <c r="I9" s="319"/>
      <c r="J9" s="18"/>
      <c r="K9" s="67"/>
      <c r="L9" s="34"/>
      <c r="M9" s="34"/>
      <c r="N9" s="313"/>
      <c r="O9" s="313"/>
      <c r="P9" s="313"/>
      <c r="Q9" s="313"/>
      <c r="R9" s="313"/>
      <c r="S9" s="313"/>
      <c r="T9" s="313"/>
      <c r="U9" s="314"/>
      <c r="V9" s="314"/>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row>
    <row r="10" spans="1:63" s="315" customFormat="1" ht="20.100000000000001" hidden="1" customHeight="1" x14ac:dyDescent="0.3">
      <c r="A10" s="67"/>
      <c r="B10" s="293"/>
      <c r="C10" s="460"/>
      <c r="D10" s="460"/>
      <c r="E10" s="460"/>
      <c r="F10" s="460"/>
      <c r="G10" s="460"/>
      <c r="H10" s="282"/>
      <c r="I10" s="105"/>
      <c r="J10" s="18"/>
      <c r="K10" s="67"/>
      <c r="L10" s="34"/>
      <c r="M10" s="34"/>
      <c r="N10" s="313"/>
      <c r="O10" s="313"/>
      <c r="P10" s="313"/>
      <c r="Q10" s="313"/>
      <c r="R10" s="313"/>
      <c r="S10" s="313"/>
      <c r="T10" s="313"/>
      <c r="U10" s="314"/>
      <c r="V10" s="314"/>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row>
    <row r="11" spans="1:63" s="315" customFormat="1" ht="20.100000000000001" hidden="1" customHeight="1" x14ac:dyDescent="0.3">
      <c r="A11" s="67"/>
      <c r="B11" s="334"/>
      <c r="C11" s="460"/>
      <c r="D11" s="460"/>
      <c r="E11" s="460"/>
      <c r="F11" s="460"/>
      <c r="G11" s="460"/>
      <c r="H11" s="460"/>
      <c r="I11" s="460"/>
      <c r="J11" s="18"/>
      <c r="K11" s="67"/>
      <c r="L11" s="34"/>
      <c r="M11" s="34"/>
      <c r="N11" s="313"/>
      <c r="O11" s="313"/>
      <c r="P11" s="313"/>
      <c r="Q11" s="313"/>
      <c r="R11" s="313"/>
      <c r="S11" s="313"/>
      <c r="T11" s="313"/>
      <c r="U11" s="314"/>
      <c r="V11" s="314"/>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row>
    <row r="12" spans="1:63" s="315" customFormat="1" ht="20.100000000000001" customHeight="1" x14ac:dyDescent="0.3">
      <c r="A12" s="67"/>
      <c r="B12" s="293" t="s">
        <v>227</v>
      </c>
      <c r="C12" s="466" t="s">
        <v>256</v>
      </c>
      <c r="D12" s="467"/>
      <c r="E12" s="467"/>
      <c r="F12" s="281"/>
      <c r="G12" s="333"/>
      <c r="H12" s="282"/>
      <c r="I12" s="105"/>
      <c r="J12" s="18"/>
      <c r="K12" s="67"/>
      <c r="L12" s="34"/>
      <c r="M12" s="34"/>
      <c r="N12" s="313"/>
      <c r="O12" s="313"/>
      <c r="P12" s="313"/>
      <c r="Q12" s="313"/>
      <c r="R12" s="313"/>
      <c r="S12" s="313"/>
      <c r="T12" s="313"/>
      <c r="U12" s="314"/>
      <c r="V12" s="314"/>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row>
    <row r="13" spans="1:63" s="315" customFormat="1" ht="20.100000000000001" customHeight="1" x14ac:dyDescent="0.3">
      <c r="A13" s="67"/>
      <c r="B13" s="293" t="s">
        <v>92</v>
      </c>
      <c r="C13" s="464" t="s">
        <v>226</v>
      </c>
      <c r="D13" s="464"/>
      <c r="E13" s="464"/>
      <c r="F13" s="464"/>
      <c r="G13" s="464"/>
      <c r="H13" s="282"/>
      <c r="I13" s="319"/>
      <c r="J13" s="18"/>
      <c r="K13" s="18"/>
      <c r="L13" s="34"/>
      <c r="M13" s="34"/>
      <c r="N13" s="313"/>
      <c r="O13" s="313"/>
      <c r="P13" s="313"/>
      <c r="Q13" s="313"/>
      <c r="R13" s="313"/>
      <c r="S13" s="313"/>
      <c r="T13" s="314"/>
      <c r="U13" s="314"/>
      <c r="V13" s="314"/>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row>
    <row r="14" spans="1:63" ht="15" hidden="1" customHeight="1" x14ac:dyDescent="0.3">
      <c r="A14" s="102"/>
      <c r="B14" s="281"/>
      <c r="C14" s="282"/>
      <c r="D14" s="283"/>
      <c r="E14" s="282"/>
      <c r="F14" s="282"/>
      <c r="G14" s="320"/>
      <c r="H14" s="282"/>
      <c r="I14" s="284"/>
      <c r="J14" s="18"/>
      <c r="K14" s="18"/>
      <c r="T14" s="35"/>
      <c r="BK14" s="36"/>
    </row>
    <row r="15" spans="1:63" s="15" customFormat="1" ht="15" hidden="1" customHeight="1" x14ac:dyDescent="0.3">
      <c r="A15" s="102"/>
      <c r="B15" s="103"/>
      <c r="C15" s="104"/>
      <c r="D15" s="105"/>
      <c r="E15" s="104"/>
      <c r="F15" s="281"/>
      <c r="G15" s="103"/>
      <c r="H15" s="104"/>
      <c r="I15" s="105"/>
      <c r="J15" s="106"/>
      <c r="K15" s="106"/>
      <c r="L15" s="33"/>
      <c r="M15" s="33"/>
      <c r="N15" s="33"/>
      <c r="O15" s="33"/>
      <c r="P15" s="33"/>
      <c r="Q15" s="33"/>
      <c r="R15" s="33"/>
      <c r="S15" s="33"/>
      <c r="T15" s="33"/>
    </row>
    <row r="16" spans="1:63" ht="15" hidden="1" customHeight="1" x14ac:dyDescent="0.3">
      <c r="A16" s="102"/>
      <c r="B16" s="157"/>
      <c r="C16" s="157"/>
      <c r="D16" s="157"/>
      <c r="E16" s="157"/>
      <c r="F16" s="281"/>
      <c r="G16" s="157"/>
      <c r="H16" s="157"/>
      <c r="I16" s="157"/>
      <c r="J16" s="157"/>
      <c r="K16" s="102"/>
    </row>
    <row r="17" spans="1:11" ht="15" customHeight="1" x14ac:dyDescent="0.3">
      <c r="A17" s="102"/>
      <c r="B17" s="157"/>
      <c r="C17" s="157"/>
      <c r="D17" s="157"/>
      <c r="E17" s="157"/>
      <c r="F17" s="281"/>
      <c r="G17" s="157"/>
      <c r="H17" s="157"/>
      <c r="I17" s="157"/>
      <c r="J17" s="157"/>
      <c r="K17" s="102"/>
    </row>
    <row r="18" spans="1:11" ht="37.15" customHeight="1" x14ac:dyDescent="0.3">
      <c r="A18" s="102"/>
      <c r="B18" s="413" t="s">
        <v>149</v>
      </c>
      <c r="C18" s="413"/>
      <c r="D18" s="413"/>
      <c r="E18" s="413"/>
      <c r="F18" s="413"/>
      <c r="G18" s="413"/>
      <c r="H18" s="413"/>
      <c r="I18" s="413"/>
      <c r="J18" s="413"/>
      <c r="K18" s="102"/>
    </row>
    <row r="19" spans="1:11" ht="15" customHeight="1" x14ac:dyDescent="0.3">
      <c r="A19" s="102"/>
      <c r="B19" s="281"/>
      <c r="C19" s="282"/>
      <c r="D19" s="282"/>
      <c r="E19" s="282"/>
      <c r="F19" s="282"/>
      <c r="G19" s="282"/>
      <c r="H19" s="106"/>
      <c r="I19" s="106"/>
      <c r="J19" s="106"/>
      <c r="K19" s="102"/>
    </row>
    <row r="20" spans="1:11" ht="16.5" x14ac:dyDescent="0.3">
      <c r="A20" s="179" t="str">
        <f>Index!A24</f>
        <v>© 2022 Avantor, Inc. All rights reserved. All products are available worldwide.</v>
      </c>
      <c r="B20" s="179"/>
      <c r="C20" s="282"/>
      <c r="D20" s="282"/>
      <c r="E20" s="282"/>
      <c r="F20" s="282"/>
      <c r="G20" s="282"/>
      <c r="H20" s="106"/>
      <c r="I20" s="106"/>
      <c r="J20" s="106"/>
      <c r="K20" s="102"/>
    </row>
    <row r="21" spans="1:11" ht="16.5" x14ac:dyDescent="0.3">
      <c r="A21" s="179" t="str">
        <f>Index!A25</f>
        <v>For more information contact: chromsupport@avantorsciences.com or visit vwr.com/ace</v>
      </c>
      <c r="B21" s="106"/>
      <c r="C21" s="106"/>
      <c r="D21" s="106"/>
      <c r="E21" s="106"/>
      <c r="F21" s="106"/>
      <c r="G21" s="106"/>
      <c r="H21" s="106"/>
      <c r="I21" s="249"/>
      <c r="J21" s="106"/>
      <c r="K21" s="335" t="s">
        <v>144</v>
      </c>
    </row>
    <row r="22" spans="1:11" s="438" customFormat="1" ht="51" customHeight="1" x14ac:dyDescent="0.3"/>
    <row r="23" spans="1:11" ht="16.5" hidden="1" x14ac:dyDescent="0.3">
      <c r="A23" s="15"/>
      <c r="B23" s="27"/>
      <c r="C23" s="27"/>
      <c r="D23" s="27"/>
      <c r="E23" s="27"/>
      <c r="F23" s="27"/>
      <c r="G23" s="27"/>
      <c r="H23" s="15"/>
      <c r="I23" s="15"/>
      <c r="J23" s="15"/>
      <c r="K23" s="15"/>
    </row>
    <row r="24" spans="1:11" ht="16.5" hidden="1" x14ac:dyDescent="0.3">
      <c r="A24" s="9"/>
      <c r="B24" s="27"/>
      <c r="C24" s="27"/>
      <c r="D24" s="27"/>
      <c r="E24" s="27"/>
      <c r="F24" s="27"/>
      <c r="G24" s="27"/>
      <c r="H24" s="15"/>
      <c r="I24" s="15"/>
      <c r="J24" s="15"/>
      <c r="K24" s="15"/>
    </row>
    <row r="25" spans="1:11" ht="16.5" hidden="1" x14ac:dyDescent="0.3">
      <c r="A25" s="9"/>
      <c r="B25" s="23"/>
      <c r="C25" s="27"/>
      <c r="D25" s="27"/>
      <c r="E25" s="27"/>
      <c r="F25" s="27"/>
      <c r="G25" s="27"/>
      <c r="H25" s="15"/>
      <c r="I25" s="15"/>
      <c r="J25" s="15"/>
      <c r="K25" s="15"/>
    </row>
    <row r="26" spans="1:11" ht="16.5" hidden="1" x14ac:dyDescent="0.3">
      <c r="A26" s="9"/>
      <c r="B26" s="23"/>
      <c r="C26" s="27"/>
      <c r="D26" s="27"/>
      <c r="E26" s="27"/>
      <c r="F26" s="27"/>
      <c r="G26" s="27"/>
      <c r="H26" s="15"/>
      <c r="I26" s="15"/>
      <c r="J26" s="15"/>
      <c r="K26" s="15"/>
    </row>
    <row r="27" spans="1:11" ht="16.5" hidden="1" x14ac:dyDescent="0.3">
      <c r="A27" s="9"/>
      <c r="B27" s="23"/>
      <c r="C27" s="27"/>
      <c r="D27" s="27"/>
      <c r="E27" s="27"/>
      <c r="F27" s="27"/>
      <c r="G27" s="27"/>
      <c r="H27" s="15"/>
      <c r="I27" s="15"/>
      <c r="J27" s="15"/>
      <c r="K27" s="15"/>
    </row>
    <row r="28" spans="1:11" ht="16.5" hidden="1" x14ac:dyDescent="0.3">
      <c r="A28" s="9"/>
      <c r="B28" s="23"/>
      <c r="C28" s="27"/>
      <c r="D28" s="27"/>
      <c r="E28" s="27"/>
      <c r="F28" s="27"/>
      <c r="G28" s="27"/>
      <c r="H28" s="15"/>
      <c r="I28" s="15"/>
      <c r="J28" s="15"/>
      <c r="K28" s="15"/>
    </row>
    <row r="29" spans="1:11" ht="16.5" hidden="1" x14ac:dyDescent="0.3">
      <c r="A29" s="9"/>
      <c r="B29" s="23"/>
      <c r="C29" s="27"/>
      <c r="D29" s="27"/>
      <c r="E29" s="27"/>
      <c r="F29" s="27"/>
      <c r="G29" s="27"/>
      <c r="H29" s="15"/>
      <c r="I29" s="15"/>
      <c r="J29" s="15"/>
      <c r="K29" s="15"/>
    </row>
    <row r="30" spans="1:11" ht="16.5" hidden="1" x14ac:dyDescent="0.3">
      <c r="A30" s="9"/>
      <c r="B30" s="23"/>
      <c r="C30" s="27"/>
      <c r="D30" s="27"/>
      <c r="E30" s="27"/>
      <c r="F30" s="27"/>
      <c r="G30" s="27"/>
      <c r="H30" s="15"/>
      <c r="I30" s="15"/>
      <c r="J30" s="15"/>
      <c r="K30" s="15"/>
    </row>
    <row r="31" spans="1:11" ht="16.5" hidden="1" x14ac:dyDescent="0.3">
      <c r="A31" s="9"/>
      <c r="B31" s="23"/>
      <c r="C31" s="27"/>
      <c r="D31" s="27"/>
      <c r="E31" s="27"/>
      <c r="F31" s="27"/>
      <c r="G31" s="27"/>
      <c r="H31" s="15"/>
      <c r="I31" s="15"/>
      <c r="J31" s="15"/>
      <c r="K31" s="15"/>
    </row>
    <row r="32" spans="1:11" ht="16.5" hidden="1" x14ac:dyDescent="0.3">
      <c r="A32" s="9"/>
      <c r="B32" s="23"/>
      <c r="C32" s="27"/>
      <c r="D32" s="27"/>
      <c r="E32" s="27"/>
      <c r="F32" s="27"/>
      <c r="G32" s="27"/>
      <c r="H32" s="15"/>
      <c r="I32" s="15"/>
      <c r="J32" s="15"/>
      <c r="K32" s="15"/>
    </row>
    <row r="33" spans="1:11" ht="16.5" hidden="1" x14ac:dyDescent="0.3">
      <c r="A33" s="9"/>
      <c r="B33" s="23"/>
      <c r="C33" s="27"/>
      <c r="D33" s="27"/>
      <c r="E33" s="27"/>
      <c r="F33" s="27"/>
      <c r="G33" s="27"/>
      <c r="H33" s="15"/>
      <c r="I33" s="15"/>
      <c r="J33" s="15"/>
      <c r="K33" s="15"/>
    </row>
    <row r="34" spans="1:11" ht="16.5" hidden="1" x14ac:dyDescent="0.3">
      <c r="A34" s="9"/>
      <c r="B34" s="23"/>
      <c r="C34" s="27"/>
      <c r="D34" s="27"/>
      <c r="E34" s="27"/>
      <c r="F34" s="27"/>
      <c r="G34" s="27"/>
      <c r="H34" s="15"/>
      <c r="I34" s="15"/>
      <c r="J34" s="15"/>
      <c r="K34" s="15"/>
    </row>
    <row r="35" spans="1:11" ht="16.5" hidden="1" x14ac:dyDescent="0.3">
      <c r="A35" s="9"/>
      <c r="B35" s="23"/>
      <c r="C35" s="27"/>
      <c r="D35" s="27"/>
      <c r="E35" s="27"/>
      <c r="F35" s="27"/>
      <c r="G35" s="27"/>
      <c r="H35" s="15"/>
      <c r="I35" s="15"/>
      <c r="J35" s="15"/>
      <c r="K35" s="15"/>
    </row>
    <row r="36" spans="1:11" ht="16.5" hidden="1" x14ac:dyDescent="0.3">
      <c r="A36" s="9"/>
      <c r="B36" s="23"/>
      <c r="C36" s="27"/>
      <c r="D36" s="27"/>
      <c r="E36" s="27"/>
      <c r="F36" s="27"/>
      <c r="G36" s="27"/>
      <c r="H36" s="15"/>
      <c r="I36" s="15"/>
      <c r="J36" s="15"/>
      <c r="K36" s="15"/>
    </row>
    <row r="37" spans="1:11" ht="16.5" hidden="1" x14ac:dyDescent="0.3">
      <c r="A37" s="9"/>
      <c r="B37" s="23"/>
      <c r="C37" s="27"/>
      <c r="D37" s="27"/>
      <c r="E37" s="27"/>
      <c r="F37" s="27"/>
      <c r="G37" s="27"/>
      <c r="H37" s="15"/>
      <c r="I37" s="15"/>
      <c r="J37" s="15"/>
      <c r="K37" s="15"/>
    </row>
    <row r="38" spans="1:11" ht="16.5" hidden="1" x14ac:dyDescent="0.3">
      <c r="A38" s="9"/>
      <c r="B38" s="23"/>
      <c r="C38" s="27"/>
      <c r="D38" s="27"/>
      <c r="E38" s="27"/>
      <c r="F38" s="27"/>
      <c r="G38" s="27"/>
      <c r="H38" s="15"/>
      <c r="I38" s="15"/>
      <c r="J38" s="15"/>
      <c r="K38" s="15"/>
    </row>
    <row r="39" spans="1:11" ht="16.5" hidden="1" x14ac:dyDescent="0.3">
      <c r="A39" s="9"/>
      <c r="B39" s="23"/>
      <c r="C39" s="27"/>
      <c r="D39" s="27"/>
      <c r="E39" s="27"/>
      <c r="F39" s="27"/>
      <c r="G39" s="27"/>
      <c r="H39" s="15"/>
      <c r="I39" s="15"/>
      <c r="J39" s="15"/>
      <c r="K39" s="15"/>
    </row>
    <row r="40" spans="1:11" ht="16.5" hidden="1" x14ac:dyDescent="0.3">
      <c r="A40" s="9"/>
      <c r="B40" s="23"/>
      <c r="C40" s="27"/>
      <c r="D40" s="27"/>
      <c r="E40" s="27"/>
      <c r="F40" s="27"/>
      <c r="G40" s="27"/>
      <c r="H40" s="15"/>
      <c r="I40" s="15"/>
      <c r="J40" s="15"/>
      <c r="K40" s="15"/>
    </row>
    <row r="41" spans="1:11" ht="16.5" hidden="1" x14ac:dyDescent="0.3">
      <c r="A41" s="9"/>
      <c r="B41" s="23"/>
      <c r="C41" s="27"/>
      <c r="D41" s="27"/>
      <c r="E41" s="27"/>
      <c r="F41" s="27"/>
      <c r="G41" s="27"/>
      <c r="H41" s="15"/>
      <c r="I41" s="15"/>
      <c r="J41" s="15"/>
      <c r="K41" s="15"/>
    </row>
    <row r="42" spans="1:11" ht="16.5" hidden="1" x14ac:dyDescent="0.3">
      <c r="A42" s="9"/>
      <c r="B42" s="23"/>
      <c r="C42" s="27"/>
      <c r="D42" s="27"/>
      <c r="E42" s="27"/>
      <c r="F42" s="27"/>
      <c r="G42" s="27"/>
      <c r="H42" s="15"/>
      <c r="I42" s="15"/>
      <c r="J42" s="15"/>
      <c r="K42" s="15"/>
    </row>
    <row r="43" spans="1:11" ht="16.5" hidden="1" x14ac:dyDescent="0.3">
      <c r="A43" s="9"/>
      <c r="B43" s="23"/>
      <c r="C43" s="27"/>
      <c r="D43" s="27"/>
      <c r="E43" s="27"/>
      <c r="F43" s="27"/>
      <c r="G43" s="27"/>
      <c r="H43" s="15"/>
      <c r="I43" s="15"/>
      <c r="J43" s="15"/>
      <c r="K43" s="15"/>
    </row>
    <row r="44" spans="1:11" ht="16.5" hidden="1" x14ac:dyDescent="0.3">
      <c r="A44" s="1"/>
      <c r="B44" s="24"/>
      <c r="C44" s="26"/>
      <c r="D44" s="22"/>
      <c r="E44" s="22"/>
      <c r="F44" s="27"/>
      <c r="G44" s="22"/>
      <c r="H44" s="10"/>
      <c r="I44" s="10"/>
      <c r="J44" s="33"/>
      <c r="K44" s="33"/>
    </row>
    <row r="45" spans="1:11" ht="16.5" hidden="1" x14ac:dyDescent="0.3">
      <c r="A45" s="1"/>
      <c r="B45" s="24"/>
      <c r="C45" s="26"/>
      <c r="D45" s="22"/>
      <c r="E45" s="22"/>
      <c r="F45" s="22"/>
      <c r="G45" s="22"/>
      <c r="H45" s="10"/>
      <c r="I45" s="10"/>
      <c r="J45" s="33"/>
      <c r="K45" s="33"/>
    </row>
    <row r="46" spans="1:11" ht="16.5" hidden="1" x14ac:dyDescent="0.3">
      <c r="A46" s="1"/>
      <c r="B46" s="24"/>
      <c r="C46" s="26"/>
      <c r="D46" s="22"/>
      <c r="E46" s="22"/>
      <c r="F46" s="22"/>
      <c r="G46" s="22"/>
      <c r="H46" s="10"/>
      <c r="I46" s="10"/>
      <c r="J46" s="33"/>
      <c r="K46" s="33"/>
    </row>
    <row r="47" spans="1:11" ht="16.5" hidden="1" x14ac:dyDescent="0.3">
      <c r="A47" s="1"/>
      <c r="B47" s="24"/>
      <c r="C47" s="26"/>
      <c r="D47" s="22"/>
      <c r="E47" s="22"/>
      <c r="F47" s="22"/>
      <c r="G47" s="22"/>
      <c r="H47" s="10"/>
      <c r="I47" s="10"/>
      <c r="J47" s="33"/>
      <c r="K47" s="33"/>
    </row>
    <row r="48" spans="1:11" ht="16.5" hidden="1" x14ac:dyDescent="0.3">
      <c r="A48" s="1"/>
      <c r="B48" s="24"/>
      <c r="C48" s="26"/>
      <c r="D48" s="22"/>
      <c r="E48" s="22"/>
      <c r="F48" s="22"/>
      <c r="G48" s="22"/>
      <c r="H48" s="10"/>
      <c r="I48" s="10"/>
      <c r="J48" s="33"/>
      <c r="K48" s="33"/>
    </row>
    <row r="49" spans="1:11" ht="16.5" hidden="1" x14ac:dyDescent="0.3">
      <c r="A49" s="1"/>
      <c r="B49" s="24"/>
      <c r="C49" s="26"/>
      <c r="D49" s="22"/>
      <c r="E49" s="22"/>
      <c r="F49" s="22"/>
      <c r="G49" s="22"/>
      <c r="H49" s="10"/>
      <c r="I49" s="10"/>
      <c r="J49" s="33"/>
      <c r="K49" s="33"/>
    </row>
    <row r="50" spans="1:11" ht="16.5" hidden="1" x14ac:dyDescent="0.3">
      <c r="A50" s="1"/>
      <c r="B50" s="24"/>
      <c r="C50" s="26"/>
      <c r="D50" s="22"/>
      <c r="E50" s="22"/>
      <c r="F50" s="22"/>
      <c r="G50" s="22"/>
      <c r="H50" s="10"/>
      <c r="I50" s="10"/>
      <c r="J50" s="33"/>
      <c r="K50" s="33"/>
    </row>
    <row r="51" spans="1:11" ht="16.5" hidden="1" x14ac:dyDescent="0.3">
      <c r="A51" s="1"/>
      <c r="B51" s="24"/>
      <c r="C51" s="26"/>
      <c r="D51" s="22"/>
      <c r="E51" s="22"/>
      <c r="F51" s="22"/>
      <c r="G51" s="22"/>
      <c r="H51" s="10"/>
      <c r="I51" s="10"/>
      <c r="J51" s="33"/>
      <c r="K51" s="33"/>
    </row>
    <row r="52" spans="1:11" ht="16.5" hidden="1" x14ac:dyDescent="0.3">
      <c r="A52" s="1"/>
      <c r="B52" s="24"/>
      <c r="C52" s="26"/>
      <c r="D52" s="22"/>
      <c r="E52" s="22"/>
      <c r="F52" s="22"/>
      <c r="G52" s="22"/>
      <c r="H52" s="10"/>
      <c r="I52" s="10"/>
      <c r="J52" s="33"/>
      <c r="K52" s="33"/>
    </row>
    <row r="53" spans="1:11" ht="16.5" hidden="1" x14ac:dyDescent="0.3">
      <c r="A53" s="1"/>
      <c r="B53" s="24"/>
      <c r="C53" s="26"/>
      <c r="D53" s="22"/>
      <c r="E53" s="22"/>
      <c r="F53" s="22"/>
      <c r="G53" s="22"/>
      <c r="H53" s="10"/>
      <c r="I53" s="10"/>
      <c r="J53" s="33"/>
      <c r="K53" s="33"/>
    </row>
    <row r="54" spans="1:11" ht="16.5" hidden="1" x14ac:dyDescent="0.3">
      <c r="A54" s="1"/>
      <c r="B54" s="24"/>
      <c r="C54" s="26"/>
      <c r="D54" s="39"/>
      <c r="E54" s="22"/>
      <c r="F54" s="22"/>
      <c r="G54" s="22"/>
      <c r="H54" s="10"/>
      <c r="I54" s="10"/>
      <c r="J54" s="33"/>
      <c r="K54" s="33"/>
    </row>
    <row r="55" spans="1:11" ht="16.5" hidden="1" x14ac:dyDescent="0.3">
      <c r="A55" s="1"/>
      <c r="B55" s="24"/>
      <c r="C55" s="26"/>
      <c r="D55" s="39"/>
      <c r="E55" s="22"/>
      <c r="F55" s="22"/>
      <c r="G55" s="22"/>
      <c r="H55" s="10"/>
      <c r="I55" s="10"/>
      <c r="J55" s="33"/>
      <c r="K55" s="33"/>
    </row>
    <row r="56" spans="1:11" ht="16.5" hidden="1" x14ac:dyDescent="0.3">
      <c r="A56" s="1"/>
      <c r="B56" s="24"/>
      <c r="C56" s="26"/>
      <c r="D56" s="39"/>
      <c r="E56" s="22"/>
      <c r="F56" s="22"/>
      <c r="G56" s="22"/>
      <c r="H56" s="10"/>
      <c r="I56" s="10"/>
      <c r="J56" s="33"/>
      <c r="K56" s="33"/>
    </row>
    <row r="57" spans="1:11" ht="16.5" hidden="1" x14ac:dyDescent="0.3">
      <c r="A57" s="1"/>
      <c r="B57" s="24"/>
      <c r="C57" s="26"/>
      <c r="D57" s="39"/>
      <c r="E57" s="22"/>
      <c r="F57" s="22"/>
      <c r="G57" s="22"/>
      <c r="H57" s="10"/>
      <c r="I57" s="10"/>
      <c r="J57" s="33"/>
    </row>
    <row r="58" spans="1:11" ht="16.5" hidden="1" x14ac:dyDescent="0.3">
      <c r="A58" s="1"/>
      <c r="B58" s="24"/>
      <c r="C58" s="26"/>
      <c r="D58" s="39"/>
      <c r="E58" s="22"/>
      <c r="F58" s="22"/>
      <c r="G58" s="22"/>
      <c r="H58" s="10"/>
      <c r="I58" s="10"/>
      <c r="J58" s="33"/>
    </row>
    <row r="59" spans="1:11" ht="16.5" hidden="1" x14ac:dyDescent="0.3">
      <c r="A59" s="1"/>
      <c r="B59" s="24"/>
      <c r="C59" s="26"/>
      <c r="D59" s="39"/>
      <c r="E59" s="22"/>
      <c r="F59" s="22"/>
      <c r="G59" s="22"/>
      <c r="H59" s="10"/>
      <c r="I59" s="10"/>
      <c r="J59" s="33"/>
    </row>
    <row r="60" spans="1:11" ht="16.5" hidden="1" x14ac:dyDescent="0.3">
      <c r="A60" s="1"/>
      <c r="B60" s="24"/>
      <c r="C60" s="26"/>
      <c r="D60" s="39"/>
      <c r="E60" s="22"/>
      <c r="F60" s="22"/>
      <c r="G60" s="22"/>
      <c r="H60" s="10"/>
      <c r="I60" s="10"/>
      <c r="J60" s="33"/>
    </row>
    <row r="61" spans="1:11" ht="16.5" hidden="1" x14ac:dyDescent="0.3">
      <c r="A61" s="1"/>
      <c r="B61" s="24"/>
      <c r="C61" s="26"/>
      <c r="D61" s="39"/>
      <c r="E61" s="22"/>
      <c r="F61" s="22"/>
      <c r="G61" s="22"/>
      <c r="H61" s="10"/>
      <c r="I61" s="10"/>
      <c r="J61" s="33"/>
    </row>
    <row r="62" spans="1:11" ht="16.5" hidden="1" x14ac:dyDescent="0.3">
      <c r="A62" s="1"/>
      <c r="B62" s="24"/>
      <c r="C62" s="26"/>
      <c r="D62" s="39"/>
      <c r="E62" s="22"/>
      <c r="F62" s="22"/>
      <c r="G62" s="22"/>
      <c r="H62" s="10"/>
      <c r="I62" s="10"/>
      <c r="J62" s="33"/>
    </row>
    <row r="63" spans="1:11" ht="16.5" hidden="1" x14ac:dyDescent="0.3">
      <c r="A63" s="1"/>
      <c r="B63" s="24"/>
      <c r="C63" s="26"/>
      <c r="D63" s="39"/>
      <c r="E63" s="22"/>
      <c r="F63" s="22"/>
      <c r="G63" s="22"/>
      <c r="H63" s="10"/>
      <c r="I63" s="21"/>
      <c r="J63" s="33"/>
    </row>
    <row r="64" spans="1:11" ht="16.5" hidden="1" x14ac:dyDescent="0.3">
      <c r="A64" s="1"/>
      <c r="B64" s="24"/>
      <c r="C64" s="26"/>
      <c r="D64" s="39"/>
      <c r="E64" s="22"/>
      <c r="F64" s="22"/>
      <c r="G64" s="22"/>
      <c r="H64" s="10"/>
      <c r="I64" s="10"/>
      <c r="J64" s="33"/>
    </row>
    <row r="65" spans="1:10" ht="16.5" hidden="1" x14ac:dyDescent="0.3">
      <c r="A65" s="1"/>
      <c r="B65" s="24"/>
      <c r="C65" s="26"/>
      <c r="D65" s="39"/>
      <c r="E65" s="22"/>
      <c r="F65" s="22"/>
      <c r="G65" s="22"/>
      <c r="H65" s="10"/>
      <c r="I65" s="10"/>
      <c r="J65" s="33"/>
    </row>
    <row r="66" spans="1:10" ht="16.5" hidden="1" x14ac:dyDescent="0.3">
      <c r="A66" s="1"/>
      <c r="B66" s="24"/>
      <c r="C66" s="26"/>
      <c r="D66" s="39"/>
      <c r="E66" s="22"/>
      <c r="F66" s="22"/>
      <c r="G66" s="22"/>
      <c r="H66" s="10"/>
      <c r="I66" s="10"/>
      <c r="J66" s="33"/>
    </row>
    <row r="67" spans="1:10" ht="16.5" hidden="1" x14ac:dyDescent="0.3">
      <c r="A67" s="1"/>
      <c r="B67" s="24"/>
      <c r="C67" s="26"/>
      <c r="D67" s="39"/>
      <c r="E67" s="22"/>
      <c r="F67" s="22"/>
      <c r="G67" s="22"/>
      <c r="H67" s="10"/>
      <c r="I67" s="10"/>
      <c r="J67" s="33"/>
    </row>
    <row r="68" spans="1:10" ht="16.5" hidden="1" x14ac:dyDescent="0.3">
      <c r="A68" s="1"/>
      <c r="B68" s="24"/>
      <c r="C68" s="26"/>
      <c r="D68" s="39"/>
      <c r="E68" s="22"/>
      <c r="F68" s="22"/>
      <c r="G68" s="22"/>
      <c r="H68" s="10"/>
      <c r="I68" s="10"/>
      <c r="J68" s="33"/>
    </row>
    <row r="69" spans="1:10" ht="16.5" hidden="1" x14ac:dyDescent="0.3">
      <c r="A69" s="1"/>
      <c r="D69" s="39"/>
      <c r="E69" s="22"/>
      <c r="F69" s="22"/>
      <c r="G69" s="22"/>
      <c r="H69" s="10"/>
      <c r="I69" s="10"/>
      <c r="J69" s="33"/>
    </row>
    <row r="70" spans="1:10" ht="16.5" hidden="1" x14ac:dyDescent="0.3">
      <c r="A70" s="1"/>
      <c r="D70" s="41"/>
      <c r="E70" s="42"/>
      <c r="F70" s="22"/>
      <c r="G70" s="42"/>
      <c r="H70" s="21"/>
      <c r="I70" s="21"/>
      <c r="J70" s="33"/>
    </row>
    <row r="71" spans="1:10" ht="16.5" hidden="1" x14ac:dyDescent="0.3">
      <c r="A71" s="1"/>
      <c r="E71" s="26"/>
      <c r="F71" s="42"/>
      <c r="G71" s="26"/>
      <c r="H71" s="33"/>
      <c r="I71" s="33"/>
      <c r="J71" s="33"/>
    </row>
    <row r="72" spans="1:10" ht="16.5" hidden="1" x14ac:dyDescent="0.3">
      <c r="A72" s="1"/>
      <c r="F72" s="26"/>
      <c r="H72" s="33"/>
      <c r="I72" s="33"/>
      <c r="J72" s="33"/>
    </row>
    <row r="73" spans="1:10" ht="16.5" hidden="1" x14ac:dyDescent="0.3">
      <c r="A73" s="1"/>
      <c r="H73" s="33"/>
      <c r="I73" s="33"/>
      <c r="J73" s="33"/>
    </row>
    <row r="74" spans="1:10" ht="16.5" hidden="1" x14ac:dyDescent="0.3">
      <c r="A74" s="1"/>
      <c r="H74" s="33"/>
      <c r="I74" s="33"/>
      <c r="J74" s="33"/>
    </row>
    <row r="75" spans="1:10" ht="16.5" hidden="1" x14ac:dyDescent="0.3">
      <c r="A75" s="1"/>
      <c r="H75" s="33"/>
      <c r="I75" s="33"/>
      <c r="J75" s="33"/>
    </row>
    <row r="76" spans="1:10" ht="16.5" hidden="1" x14ac:dyDescent="0.3">
      <c r="A76" s="1"/>
      <c r="H76" s="33"/>
      <c r="I76" s="33"/>
      <c r="J76" s="33"/>
    </row>
    <row r="77" spans="1:10" ht="16.5" hidden="1" x14ac:dyDescent="0.3">
      <c r="A77" s="1"/>
      <c r="H77" s="33"/>
      <c r="I77" s="33"/>
      <c r="J77" s="33"/>
    </row>
    <row r="78" spans="1:10" ht="16.5" hidden="1" x14ac:dyDescent="0.3">
      <c r="A78" s="1"/>
      <c r="H78" s="33"/>
      <c r="I78" s="33"/>
      <c r="J78" s="33"/>
    </row>
    <row r="79" spans="1:10" ht="16.5" hidden="1" x14ac:dyDescent="0.3">
      <c r="A79" s="1"/>
      <c r="H79" s="33"/>
      <c r="I79" s="33"/>
      <c r="J79" s="33"/>
    </row>
    <row r="80" spans="1:10" ht="16.5" hidden="1" x14ac:dyDescent="0.3">
      <c r="A80" s="1"/>
      <c r="H80" s="33"/>
      <c r="I80" s="33"/>
      <c r="J80" s="33"/>
    </row>
    <row r="81" spans="1:1" ht="16.5" hidden="1" x14ac:dyDescent="0.3">
      <c r="A81" s="1"/>
    </row>
    <row r="82" spans="1:1" ht="16.5" hidden="1" x14ac:dyDescent="0.3">
      <c r="A82" s="1"/>
    </row>
    <row r="83" spans="1:1" ht="16.5" hidden="1" x14ac:dyDescent="0.3">
      <c r="A83" s="1"/>
    </row>
    <row r="84" spans="1:1" ht="16.5" hidden="1" x14ac:dyDescent="0.3">
      <c r="A84" s="1"/>
    </row>
    <row r="85" spans="1:1" ht="16.5" hidden="1" x14ac:dyDescent="0.3">
      <c r="A85" s="1"/>
    </row>
    <row r="86" spans="1:1" ht="16.5" hidden="1" x14ac:dyDescent="0.3">
      <c r="A86" s="1"/>
    </row>
    <row r="87" spans="1:1" ht="16.5" hidden="1" x14ac:dyDescent="0.3">
      <c r="A87" s="1"/>
    </row>
    <row r="88" spans="1:1" ht="16.5" hidden="1" x14ac:dyDescent="0.3">
      <c r="A88" s="1"/>
    </row>
    <row r="89" spans="1:1" ht="16.5" hidden="1" x14ac:dyDescent="0.3">
      <c r="A89" s="1"/>
    </row>
    <row r="90" spans="1:1" ht="16.5" hidden="1" x14ac:dyDescent="0.3">
      <c r="A90" s="1"/>
    </row>
    <row r="91" spans="1:1" ht="16.5" hidden="1" x14ac:dyDescent="0.3">
      <c r="A91" s="1"/>
    </row>
    <row r="92" spans="1:1" ht="16.5" hidden="1" x14ac:dyDescent="0.3">
      <c r="A92" s="1"/>
    </row>
    <row r="93" spans="1:1" ht="16.5" hidden="1" x14ac:dyDescent="0.3">
      <c r="A93" s="1"/>
    </row>
    <row r="94" spans="1:1" ht="16.5" hidden="1" x14ac:dyDescent="0.3">
      <c r="A94" s="1"/>
    </row>
    <row r="95" spans="1:1" ht="16.5" hidden="1" x14ac:dyDescent="0.3">
      <c r="A95" s="1"/>
    </row>
    <row r="96" spans="1:1" ht="16.5" hidden="1" x14ac:dyDescent="0.3">
      <c r="A96" s="1"/>
    </row>
    <row r="97" spans="1:1" ht="16.5" hidden="1" x14ac:dyDescent="0.3">
      <c r="A97" s="1"/>
    </row>
    <row r="98" spans="1:1" ht="16.5" hidden="1" x14ac:dyDescent="0.3">
      <c r="A98" s="1"/>
    </row>
    <row r="99" spans="1:1" ht="16.5" hidden="1" x14ac:dyDescent="0.3">
      <c r="A99" s="1"/>
    </row>
    <row r="100" spans="1:1" ht="16.5" hidden="1" x14ac:dyDescent="0.3">
      <c r="A100" s="1"/>
    </row>
    <row r="101" spans="1:1" ht="16.5" hidden="1" x14ac:dyDescent="0.3"/>
  </sheetData>
  <sheetProtection algorithmName="SHA-512" hashValue="DBAvzOGSoFRoaI/jmgx2ge7c253xnSdhgR4EvXM//ZK6cQ0AYNKwTCzVJ1+rWYI/mGd7aWq5CzvEuO935kjs4g==" saltValue="BMNM6FHRChKFyPYCYbiuOA==" spinCount="100000" sheet="1" objects="1" selectLockedCells="1"/>
  <mergeCells count="10">
    <mergeCell ref="A1:K1"/>
    <mergeCell ref="C13:G13"/>
    <mergeCell ref="C10:G10"/>
    <mergeCell ref="C11:I11"/>
    <mergeCell ref="A22:XFD22"/>
    <mergeCell ref="B18:J18"/>
    <mergeCell ref="D2:J2"/>
    <mergeCell ref="C9:D9"/>
    <mergeCell ref="C12:E12"/>
    <mergeCell ref="B7:J7"/>
  </mergeCells>
  <hyperlinks>
    <hyperlink ref="C13" r:id="rId1" xr:uid="{E40CDDC9-B081-4B8C-A91A-F9141A23A6D0}"/>
    <hyperlink ref="K21" location="Index!A1" display="Main Menu" xr:uid="{055C653E-B32C-4BA1-9EC0-83008B89EFAB}"/>
    <hyperlink ref="B18" r:id="rId2" xr:uid="{D75AB534-3F06-448B-ADAE-EC9921A925A0}"/>
    <hyperlink ref="B18:G18" r:id="rId3" display="*Register for Future Updates* - register to receive future updates to the ACE LC Translator" xr:uid="{D8BFB929-D45D-42FD-BC63-2FE40591CC93}"/>
  </hyperlinks>
  <pageMargins left="0.7" right="0.7" top="0.75" bottom="0.75" header="0.3" footer="0.3"/>
  <pageSetup paperSize="9" fitToWidth="0" fitToHeight="0" orientation="portrait" r:id="rId4"/>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K22"/>
  <sheetViews>
    <sheetView zoomScale="85" zoomScaleNormal="85" workbookViewId="0">
      <selection activeCell="D1" sqref="D1"/>
    </sheetView>
  </sheetViews>
  <sheetFormatPr defaultRowHeight="16.5" x14ac:dyDescent="0.3"/>
  <cols>
    <col min="1" max="1" width="42.44140625" customWidth="1"/>
    <col min="2" max="2" width="33.77734375" customWidth="1"/>
  </cols>
  <sheetData>
    <row r="1" spans="1:11" ht="122.25" customHeight="1" x14ac:dyDescent="0.3">
      <c r="A1" s="9" t="s">
        <v>98</v>
      </c>
      <c r="B1" s="9"/>
      <c r="C1" s="37" t="s">
        <v>142</v>
      </c>
      <c r="D1" s="37" t="s">
        <v>95</v>
      </c>
      <c r="H1">
        <v>3</v>
      </c>
      <c r="K1" t="str">
        <f>INDEX(A1:A3,H1)</f>
        <v>All Applications Guide</v>
      </c>
    </row>
    <row r="2" spans="1:11" ht="122.25" customHeight="1" x14ac:dyDescent="0.3">
      <c r="A2" s="9" t="s">
        <v>97</v>
      </c>
      <c r="B2" s="9"/>
      <c r="C2" s="37" t="s">
        <v>94</v>
      </c>
      <c r="D2" s="37" t="s">
        <v>95</v>
      </c>
    </row>
    <row r="3" spans="1:11" ht="122.25" customHeight="1" x14ac:dyDescent="0.3">
      <c r="A3" s="9" t="s">
        <v>93</v>
      </c>
      <c r="B3" s="9"/>
      <c r="C3" s="58" t="s">
        <v>145</v>
      </c>
      <c r="D3" s="37" t="s">
        <v>95</v>
      </c>
    </row>
    <row r="5" spans="1:11" ht="121.5" customHeight="1" x14ac:dyDescent="0.3">
      <c r="A5" s="9" t="s">
        <v>99</v>
      </c>
      <c r="B5" s="9"/>
      <c r="C5" s="37" t="s">
        <v>107</v>
      </c>
      <c r="D5" s="37" t="s">
        <v>95</v>
      </c>
      <c r="E5" s="9"/>
      <c r="F5" s="9"/>
      <c r="H5">
        <v>5</v>
      </c>
      <c r="K5" t="str">
        <f>INDEX(Sheet2!A5:A9,H5)</f>
        <v>A Guide to HILIC Method Development</v>
      </c>
    </row>
    <row r="6" spans="1:11" ht="121.5" customHeight="1" x14ac:dyDescent="0.3">
      <c r="A6" s="9" t="s">
        <v>105</v>
      </c>
      <c r="B6" s="9"/>
      <c r="C6" s="9" t="s">
        <v>106</v>
      </c>
      <c r="D6" s="37" t="s">
        <v>95</v>
      </c>
      <c r="E6" s="9"/>
      <c r="F6" s="9"/>
    </row>
    <row r="7" spans="1:11" ht="121.5" customHeight="1" x14ac:dyDescent="0.3">
      <c r="A7" s="43" t="s">
        <v>104</v>
      </c>
      <c r="B7" s="9"/>
      <c r="C7" s="9" t="s">
        <v>108</v>
      </c>
      <c r="D7" s="37" t="s">
        <v>95</v>
      </c>
      <c r="E7" s="9"/>
      <c r="F7" s="9"/>
    </row>
    <row r="8" spans="1:11" ht="121.5" customHeight="1" x14ac:dyDescent="0.3">
      <c r="A8" s="9" t="s">
        <v>102</v>
      </c>
      <c r="B8" s="9"/>
      <c r="C8" s="9" t="s">
        <v>103</v>
      </c>
      <c r="D8" s="37" t="s">
        <v>96</v>
      </c>
      <c r="E8" s="9"/>
      <c r="F8" s="9"/>
    </row>
    <row r="9" spans="1:11" ht="121.5" customHeight="1" x14ac:dyDescent="0.3">
      <c r="A9" s="9" t="s">
        <v>101</v>
      </c>
      <c r="B9" s="9"/>
      <c r="C9" s="9" t="s">
        <v>100</v>
      </c>
      <c r="D9" s="37" t="s">
        <v>96</v>
      </c>
      <c r="E9" s="9"/>
      <c r="F9" s="9"/>
    </row>
    <row r="10" spans="1:11" x14ac:dyDescent="0.3">
      <c r="A10" s="9"/>
      <c r="B10" s="9"/>
      <c r="C10" s="9"/>
      <c r="D10" s="9"/>
      <c r="E10" s="9"/>
      <c r="F10" s="9"/>
    </row>
    <row r="11" spans="1:11" x14ac:dyDescent="0.3">
      <c r="A11" s="9"/>
      <c r="B11" s="9"/>
      <c r="C11" s="9"/>
      <c r="D11" s="9"/>
      <c r="E11" s="9"/>
      <c r="F11" s="9"/>
    </row>
    <row r="12" spans="1:11" x14ac:dyDescent="0.3">
      <c r="A12" s="9"/>
      <c r="B12" s="9"/>
      <c r="C12" s="9"/>
      <c r="D12" s="9"/>
      <c r="E12" s="9"/>
      <c r="F12" s="9"/>
    </row>
    <row r="13" spans="1:11" x14ac:dyDescent="0.3">
      <c r="A13" s="9"/>
      <c r="B13" s="9"/>
      <c r="C13" s="9"/>
      <c r="D13" s="9"/>
      <c r="E13" s="9"/>
      <c r="F13" s="9"/>
    </row>
    <row r="14" spans="1:11" x14ac:dyDescent="0.3">
      <c r="A14" s="9"/>
      <c r="B14" s="9"/>
      <c r="C14" s="9"/>
      <c r="D14" s="9"/>
      <c r="E14" s="9"/>
      <c r="F14" s="9"/>
    </row>
    <row r="15" spans="1:11" x14ac:dyDescent="0.3">
      <c r="A15" s="9"/>
      <c r="B15" s="9"/>
      <c r="C15" s="9"/>
      <c r="D15" s="9"/>
      <c r="E15" s="9"/>
      <c r="F15" s="9"/>
    </row>
    <row r="16" spans="1:11" x14ac:dyDescent="0.3">
      <c r="A16" s="9"/>
      <c r="B16" s="9"/>
      <c r="C16" s="9"/>
      <c r="D16" s="9"/>
      <c r="E16" s="9"/>
      <c r="F16" s="9"/>
    </row>
    <row r="17" spans="1:6" x14ac:dyDescent="0.3">
      <c r="A17" s="9"/>
      <c r="B17" s="9"/>
      <c r="C17" s="9"/>
      <c r="D17" s="9"/>
      <c r="E17" s="9"/>
      <c r="F17" s="9"/>
    </row>
    <row r="18" spans="1:6" x14ac:dyDescent="0.3">
      <c r="A18" s="9"/>
      <c r="B18" s="9"/>
      <c r="C18" s="9"/>
      <c r="D18" s="9"/>
      <c r="E18" s="9"/>
      <c r="F18" s="9"/>
    </row>
    <row r="19" spans="1:6" x14ac:dyDescent="0.3">
      <c r="A19" s="9"/>
      <c r="B19" s="9"/>
      <c r="C19" s="9"/>
      <c r="D19" s="9"/>
      <c r="E19" s="9"/>
      <c r="F19" s="9"/>
    </row>
    <row r="20" spans="1:6" x14ac:dyDescent="0.3">
      <c r="A20" s="9"/>
      <c r="B20" s="9"/>
      <c r="C20" s="9"/>
      <c r="D20" s="9"/>
      <c r="E20" s="9"/>
      <c r="F20" s="9"/>
    </row>
    <row r="21" spans="1:6" x14ac:dyDescent="0.3">
      <c r="A21" s="9"/>
      <c r="B21" s="9"/>
      <c r="C21" s="9"/>
      <c r="D21" s="9"/>
      <c r="E21" s="9"/>
      <c r="F21" s="9"/>
    </row>
    <row r="22" spans="1:6" x14ac:dyDescent="0.3">
      <c r="A22" s="9"/>
      <c r="B22" s="9"/>
      <c r="C22" s="9"/>
      <c r="D22" s="9"/>
      <c r="E22" s="9"/>
      <c r="F22" s="9"/>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BL168"/>
  <sheetViews>
    <sheetView showGridLines="0" showRowColHeaders="0" zoomScale="85" zoomScaleNormal="85" workbookViewId="0">
      <selection activeCell="D11" sqref="D11"/>
    </sheetView>
  </sheetViews>
  <sheetFormatPr defaultColWidth="0" defaultRowHeight="16.5" zeroHeight="1" x14ac:dyDescent="0.3"/>
  <cols>
    <col min="1" max="1" width="6.77734375" style="34" customWidth="1"/>
    <col min="2" max="2" width="33.77734375" style="34" customWidth="1"/>
    <col min="3" max="3" width="2.33203125" style="34" customWidth="1"/>
    <col min="4" max="4" width="10.77734375" style="34" customWidth="1"/>
    <col min="5" max="5" width="8.77734375" style="34" customWidth="1"/>
    <col min="6" max="6" width="3.33203125" style="34" customWidth="1"/>
    <col min="7" max="7" width="33.77734375" style="34" customWidth="1"/>
    <col min="8" max="8" width="2.33203125" style="34" customWidth="1"/>
    <col min="9" max="9" width="10.77734375" style="34" customWidth="1"/>
    <col min="10" max="10" width="8.77734375" style="34" customWidth="1"/>
    <col min="11" max="11" width="6.77734375" style="46" customWidth="1"/>
    <col min="12" max="12" width="6.77734375" style="45" hidden="1" customWidth="1"/>
    <col min="13" max="14" width="8.88671875" style="34" hidden="1" customWidth="1"/>
    <col min="15" max="21" width="0" style="16" hidden="1" customWidth="1"/>
    <col min="22" max="64" width="0" style="19" hidden="1" customWidth="1"/>
    <col min="65" max="16384" width="7.109375" style="20" hidden="1"/>
  </cols>
  <sheetData>
    <row r="1" spans="1:64" s="62" customFormat="1" ht="50.1" customHeight="1" x14ac:dyDescent="0.3">
      <c r="A1" s="420" t="s">
        <v>211</v>
      </c>
      <c r="B1" s="420"/>
      <c r="C1" s="420"/>
      <c r="D1" s="420"/>
      <c r="E1" s="420"/>
      <c r="F1" s="420"/>
      <c r="G1" s="420"/>
      <c r="H1" s="420"/>
      <c r="I1" s="420"/>
      <c r="J1" s="420"/>
      <c r="K1" s="420"/>
      <c r="L1" s="420"/>
      <c r="M1" s="420"/>
      <c r="N1" s="420"/>
    </row>
    <row r="2" spans="1:64" s="13" customFormat="1" ht="93.95" customHeight="1" x14ac:dyDescent="0.4">
      <c r="A2" s="220"/>
      <c r="B2" s="220"/>
      <c r="C2" s="220"/>
      <c r="D2" s="419" t="s">
        <v>160</v>
      </c>
      <c r="E2" s="419"/>
      <c r="F2" s="419"/>
      <c r="G2" s="419"/>
      <c r="H2" s="419"/>
      <c r="I2" s="419"/>
      <c r="J2" s="419"/>
      <c r="K2" s="245" t="str">
        <f>Index!K2</f>
        <v>v1.6</v>
      </c>
      <c r="M2" s="44"/>
      <c r="N2" s="44"/>
    </row>
    <row r="3" spans="1:64" s="13" customFormat="1" ht="15" customHeight="1" x14ac:dyDescent="0.4">
      <c r="A3" s="220"/>
      <c r="B3" s="220"/>
      <c r="C3" s="220"/>
      <c r="D3" s="416" t="s">
        <v>249</v>
      </c>
      <c r="E3" s="416"/>
      <c r="F3" s="416"/>
      <c r="G3" s="425" t="s">
        <v>241</v>
      </c>
      <c r="H3" s="425"/>
      <c r="I3" s="425"/>
      <c r="J3" s="301"/>
      <c r="K3" s="245"/>
      <c r="M3" s="44"/>
      <c r="N3" s="44"/>
    </row>
    <row r="4" spans="1:64" s="13" customFormat="1" ht="15" customHeight="1" x14ac:dyDescent="0.4">
      <c r="A4" s="220"/>
      <c r="B4" s="220"/>
      <c r="C4" s="220"/>
      <c r="D4" s="301"/>
      <c r="E4" s="301"/>
      <c r="F4" s="301"/>
      <c r="G4" s="301"/>
      <c r="H4" s="301"/>
      <c r="I4" s="301"/>
      <c r="J4" s="301"/>
      <c r="K4" s="245"/>
      <c r="M4" s="44"/>
      <c r="N4" s="44"/>
    </row>
    <row r="5" spans="1:64" s="13" customFormat="1" ht="16.899999999999999" customHeight="1" x14ac:dyDescent="0.4">
      <c r="A5" s="220"/>
      <c r="B5" s="303" t="s">
        <v>159</v>
      </c>
      <c r="C5" s="303"/>
      <c r="D5" s="370"/>
      <c r="E5" s="65"/>
      <c r="F5" s="65"/>
      <c r="G5" s="303"/>
      <c r="H5" s="303"/>
      <c r="I5" s="303"/>
      <c r="J5" s="303"/>
      <c r="K5" s="323"/>
      <c r="L5" s="44"/>
      <c r="M5" s="44"/>
      <c r="N5" s="44"/>
    </row>
    <row r="6" spans="1:64" s="13" customFormat="1" ht="7.9" customHeight="1" x14ac:dyDescent="0.4">
      <c r="A6" s="220"/>
      <c r="B6" s="421"/>
      <c r="C6" s="421"/>
      <c r="D6" s="421"/>
      <c r="E6" s="421"/>
      <c r="F6" s="324"/>
      <c r="G6" s="422"/>
      <c r="H6" s="422"/>
      <c r="I6" s="422"/>
      <c r="J6" s="422"/>
      <c r="K6" s="325"/>
      <c r="L6" s="44"/>
      <c r="M6" s="44"/>
      <c r="N6" s="44"/>
    </row>
    <row r="7" spans="1:64" s="13" customFormat="1" ht="37.5" customHeight="1" x14ac:dyDescent="0.4">
      <c r="A7" s="65"/>
      <c r="B7" s="427" t="s">
        <v>151</v>
      </c>
      <c r="C7" s="427"/>
      <c r="D7" s="427"/>
      <c r="E7" s="427"/>
      <c r="F7" s="427"/>
      <c r="G7" s="427"/>
      <c r="H7" s="427"/>
      <c r="I7" s="427"/>
      <c r="J7" s="427"/>
      <c r="K7" s="84"/>
    </row>
    <row r="8" spans="1:64" s="13" customFormat="1" ht="7.5" customHeight="1" x14ac:dyDescent="0.4">
      <c r="A8" s="65"/>
      <c r="B8" s="66"/>
      <c r="C8" s="66"/>
      <c r="D8" s="66"/>
      <c r="E8" s="66"/>
      <c r="F8" s="66"/>
      <c r="G8" s="66"/>
      <c r="H8" s="66"/>
      <c r="I8" s="66"/>
      <c r="J8" s="66"/>
      <c r="K8" s="66"/>
      <c r="L8" s="65"/>
    </row>
    <row r="9" spans="1:64" s="15" customFormat="1" ht="39.950000000000003" customHeight="1" x14ac:dyDescent="0.35">
      <c r="A9" s="67"/>
      <c r="B9" s="424" t="s">
        <v>152</v>
      </c>
      <c r="C9" s="424"/>
      <c r="D9" s="424"/>
      <c r="E9" s="424"/>
      <c r="F9" s="68"/>
      <c r="G9" s="424" t="s">
        <v>153</v>
      </c>
      <c r="H9" s="424"/>
      <c r="I9" s="424"/>
      <c r="J9" s="424"/>
      <c r="K9" s="69"/>
      <c r="L9" s="67"/>
      <c r="M9" s="33"/>
      <c r="N9" s="33"/>
      <c r="O9" s="14"/>
      <c r="P9" s="14"/>
      <c r="Q9" s="14"/>
      <c r="R9" s="14"/>
      <c r="S9" s="14"/>
      <c r="T9" s="14"/>
      <c r="U9" s="14"/>
    </row>
    <row r="10" spans="1:64" s="36" customFormat="1" ht="24" customHeight="1" x14ac:dyDescent="0.35">
      <c r="A10" s="67"/>
      <c r="B10" s="71" t="s">
        <v>134</v>
      </c>
      <c r="C10" s="72"/>
      <c r="D10" s="72"/>
      <c r="E10" s="72"/>
      <c r="F10" s="70"/>
      <c r="G10" s="71" t="s">
        <v>134</v>
      </c>
      <c r="H10" s="72"/>
      <c r="I10" s="72"/>
      <c r="J10" s="72"/>
      <c r="K10" s="72"/>
      <c r="L10" s="67"/>
      <c r="M10" s="34"/>
      <c r="N10" s="34"/>
      <c r="O10" s="34"/>
      <c r="P10" s="34"/>
      <c r="Q10" s="34"/>
      <c r="R10" s="34"/>
      <c r="S10" s="34"/>
      <c r="T10" s="34"/>
      <c r="U10" s="34"/>
      <c r="V10" s="35"/>
      <c r="W10" s="35"/>
      <c r="X10" s="35"/>
      <c r="Y10" s="35"/>
      <c r="Z10" s="35"/>
      <c r="AA10" s="35"/>
      <c r="AB10" s="35"/>
      <c r="AC10" s="35"/>
      <c r="AD10" s="35"/>
      <c r="AE10" s="35"/>
      <c r="AF10" s="35"/>
      <c r="AG10" s="35"/>
      <c r="AH10" s="35"/>
      <c r="AI10" s="35"/>
      <c r="AJ10" s="35"/>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row>
    <row r="11" spans="1:64" ht="15" customHeight="1" x14ac:dyDescent="0.3">
      <c r="A11" s="67"/>
      <c r="B11" s="177" t="s">
        <v>24</v>
      </c>
      <c r="C11" s="106"/>
      <c r="D11" s="361"/>
      <c r="E11" s="106" t="s">
        <v>1</v>
      </c>
      <c r="F11" s="74"/>
      <c r="G11" s="177" t="s">
        <v>24</v>
      </c>
      <c r="H11" s="106"/>
      <c r="I11" s="361"/>
      <c r="J11" s="106" t="s">
        <v>1</v>
      </c>
      <c r="K11" s="74"/>
      <c r="L11" s="67"/>
    </row>
    <row r="12" spans="1:64" ht="15" customHeight="1" x14ac:dyDescent="0.35">
      <c r="A12" s="67"/>
      <c r="B12" s="177" t="s">
        <v>229</v>
      </c>
      <c r="C12" s="106"/>
      <c r="D12" s="362"/>
      <c r="E12" s="106" t="s">
        <v>1</v>
      </c>
      <c r="F12" s="74"/>
      <c r="G12" s="177" t="s">
        <v>229</v>
      </c>
      <c r="H12" s="106"/>
      <c r="I12" s="362"/>
      <c r="J12" s="106" t="s">
        <v>1</v>
      </c>
      <c r="K12" s="74"/>
      <c r="L12" s="67"/>
    </row>
    <row r="13" spans="1:64" ht="15" customHeight="1" x14ac:dyDescent="0.35">
      <c r="A13" s="67"/>
      <c r="B13" s="177" t="s">
        <v>230</v>
      </c>
      <c r="C13" s="106"/>
      <c r="D13" s="362"/>
      <c r="E13" s="106" t="s">
        <v>2</v>
      </c>
      <c r="F13" s="74"/>
      <c r="G13" s="177" t="s">
        <v>230</v>
      </c>
      <c r="H13" s="106"/>
      <c r="I13" s="362"/>
      <c r="J13" s="106" t="s">
        <v>2</v>
      </c>
      <c r="K13" s="74"/>
      <c r="L13" s="67"/>
    </row>
    <row r="14" spans="1:64" ht="15" customHeight="1" x14ac:dyDescent="0.35">
      <c r="A14" s="67"/>
      <c r="B14" s="177" t="s">
        <v>231</v>
      </c>
      <c r="C14" s="106"/>
      <c r="D14" s="123" t="str">
        <f>IF(OR(ISBLANK(D11),ISBLANK(D13)),"",($D$11/$D$13)*1000)</f>
        <v/>
      </c>
      <c r="E14" s="73"/>
      <c r="F14" s="74"/>
      <c r="G14" s="177" t="s">
        <v>231</v>
      </c>
      <c r="H14" s="106"/>
      <c r="I14" s="123" t="str">
        <f>IF(OR(ISBLANK(I11),ISBLANK(I13)),"",($I$11/$I$13)*1000)</f>
        <v/>
      </c>
      <c r="J14" s="74"/>
      <c r="K14" s="74"/>
      <c r="L14" s="67"/>
    </row>
    <row r="15" spans="1:64" ht="15" customHeight="1" x14ac:dyDescent="0.3">
      <c r="A15" s="67"/>
      <c r="B15" s="177" t="s">
        <v>114</v>
      </c>
      <c r="C15" s="106"/>
      <c r="D15" s="363"/>
      <c r="E15" s="77" t="s">
        <v>124</v>
      </c>
      <c r="F15" s="74"/>
      <c r="G15" s="177" t="s">
        <v>115</v>
      </c>
      <c r="H15" s="106"/>
      <c r="I15" s="363"/>
      <c r="J15" s="77" t="s">
        <v>124</v>
      </c>
      <c r="K15" s="343"/>
      <c r="L15" s="67"/>
    </row>
    <row r="16" spans="1:64" s="15" customFormat="1" ht="15" customHeight="1" x14ac:dyDescent="0.35">
      <c r="A16" s="67"/>
      <c r="B16" s="177" t="s">
        <v>232</v>
      </c>
      <c r="C16" s="106"/>
      <c r="D16" s="138" t="str">
        <f>IF(OR(ISBLANK(D12),ISBLANK(D11),ISBLANK(D15)),"",((PI()*(($D$12/2)^2)*D11*D15))/1000)</f>
        <v/>
      </c>
      <c r="E16" s="106" t="s">
        <v>3</v>
      </c>
      <c r="F16" s="74"/>
      <c r="G16" s="177" t="s">
        <v>232</v>
      </c>
      <c r="H16" s="106"/>
      <c r="I16" s="138" t="str">
        <f>IF(OR(ISBLANK(I12),ISBLANK(I11),ISBLANK(I15)),"",((PI()*(($I$12/2)^2)*I11*I15))/1000)</f>
        <v/>
      </c>
      <c r="J16" s="106" t="s">
        <v>3</v>
      </c>
      <c r="K16" s="74"/>
      <c r="L16" s="67"/>
      <c r="M16" s="33"/>
      <c r="N16" s="33"/>
      <c r="O16" s="14"/>
      <c r="P16" s="14"/>
      <c r="Q16" s="14"/>
      <c r="R16" s="14"/>
      <c r="S16" s="14"/>
      <c r="T16" s="14"/>
      <c r="U16" s="14"/>
    </row>
    <row r="17" spans="1:64" ht="18.75" customHeight="1" x14ac:dyDescent="0.3">
      <c r="A17" s="67"/>
      <c r="B17" s="288"/>
      <c r="C17" s="18"/>
      <c r="D17" s="18"/>
      <c r="E17" s="18"/>
      <c r="F17" s="18"/>
      <c r="G17" s="18"/>
      <c r="H17" s="18"/>
      <c r="I17" s="18"/>
      <c r="J17" s="18"/>
      <c r="K17" s="18"/>
      <c r="L17" s="67"/>
    </row>
    <row r="18" spans="1:64" ht="21" customHeight="1" x14ac:dyDescent="0.35">
      <c r="A18" s="67"/>
      <c r="B18" s="79" t="s">
        <v>154</v>
      </c>
      <c r="C18" s="80"/>
      <c r="D18" s="80"/>
      <c r="E18" s="80"/>
      <c r="F18" s="80"/>
      <c r="G18" s="79" t="s">
        <v>154</v>
      </c>
      <c r="H18" s="79"/>
      <c r="I18" s="79"/>
      <c r="J18" s="79"/>
      <c r="K18" s="81"/>
      <c r="L18" s="67"/>
    </row>
    <row r="19" spans="1:64" ht="15" customHeight="1" x14ac:dyDescent="0.3">
      <c r="A19" s="67"/>
      <c r="B19" s="177" t="s">
        <v>15</v>
      </c>
      <c r="C19" s="106"/>
      <c r="D19" s="362"/>
      <c r="E19" s="106" t="s">
        <v>4</v>
      </c>
      <c r="F19" s="73"/>
      <c r="G19" s="177" t="s">
        <v>15</v>
      </c>
      <c r="H19" s="106"/>
      <c r="I19" s="146" t="str">
        <f>IF(OR(ISBLANK(D12),ISBLANK(D11),ISBLANK(D13),ISBLANK(D15),ISBLANK(#REF!),,ISBLANK(I12),ISBLANK(I11),ISBLANK(I13),ISBLANK(#REF!),ISBLANK(I15),ISBLANK(D19),ISBLANK(D16),ISBLANK(I16)),"",($I$16/$D$16)*$D$19)</f>
        <v/>
      </c>
      <c r="J19" s="106" t="s">
        <v>4</v>
      </c>
      <c r="K19" s="74"/>
      <c r="L19" s="67"/>
    </row>
    <row r="20" spans="1:64" ht="15" customHeight="1" x14ac:dyDescent="0.3">
      <c r="A20" s="67"/>
      <c r="B20" s="177" t="s">
        <v>10</v>
      </c>
      <c r="C20" s="106"/>
      <c r="D20" s="364"/>
      <c r="E20" s="106" t="s">
        <v>5</v>
      </c>
      <c r="F20" s="73"/>
      <c r="G20" s="177" t="s">
        <v>120</v>
      </c>
      <c r="H20" s="106"/>
      <c r="I20" s="147" t="str">
        <f>IF(OR(ISBLANK(I12),ISBLANK(D12),ISBLANK(D20)),"",(($I$12^2))/(($D$12^2))*$D$20)</f>
        <v/>
      </c>
      <c r="J20" s="106" t="s">
        <v>5</v>
      </c>
      <c r="K20" s="74"/>
      <c r="L20" s="67"/>
    </row>
    <row r="21" spans="1:64" ht="15" customHeight="1" x14ac:dyDescent="0.3">
      <c r="A21" s="67"/>
      <c r="B21" s="177"/>
      <c r="C21" s="106"/>
      <c r="D21" s="106"/>
      <c r="E21" s="106" t="s">
        <v>9</v>
      </c>
      <c r="F21" s="73"/>
      <c r="G21" s="177" t="s">
        <v>121</v>
      </c>
      <c r="H21" s="106"/>
      <c r="I21" s="147" t="str">
        <f>IF(OR(ISBLANK(D12),ISBLANK(I12),ISBLANK(D13),ISBLANK(I13),ISBLANK(D20)),"",(($I$12^2)*$D$13)/(($D$12^2)*$I$13)*$D$20)</f>
        <v/>
      </c>
      <c r="J21" s="106" t="s">
        <v>5</v>
      </c>
      <c r="K21" s="74"/>
      <c r="L21" s="67"/>
    </row>
    <row r="22" spans="1:64" x14ac:dyDescent="0.3">
      <c r="A22" s="67"/>
      <c r="B22" s="177"/>
      <c r="C22" s="106"/>
      <c r="D22" s="106"/>
      <c r="E22" s="106"/>
      <c r="F22" s="73"/>
      <c r="G22" s="177" t="s">
        <v>87</v>
      </c>
      <c r="H22" s="106"/>
      <c r="I22" s="364"/>
      <c r="J22" s="106" t="s">
        <v>5</v>
      </c>
      <c r="K22" s="74"/>
      <c r="L22" s="67"/>
    </row>
    <row r="23" spans="1:64" ht="18.75" customHeight="1" x14ac:dyDescent="0.3">
      <c r="A23" s="67"/>
      <c r="B23" s="177"/>
      <c r="C23" s="106"/>
      <c r="D23" s="106"/>
      <c r="E23" s="106"/>
      <c r="F23" s="73"/>
      <c r="G23" s="177"/>
      <c r="H23" s="106"/>
      <c r="I23" s="130"/>
      <c r="J23" s="106"/>
      <c r="K23" s="74"/>
      <c r="L23" s="67"/>
    </row>
    <row r="24" spans="1:64" ht="15" customHeight="1" x14ac:dyDescent="0.3">
      <c r="A24" s="67"/>
      <c r="B24" s="177" t="s">
        <v>109</v>
      </c>
      <c r="C24" s="106"/>
      <c r="D24" s="362"/>
      <c r="E24" s="106" t="s">
        <v>11</v>
      </c>
      <c r="F24" s="73"/>
      <c r="G24" s="177" t="s">
        <v>110</v>
      </c>
      <c r="H24" s="106"/>
      <c r="I24" s="146" t="str">
        <f>IF(OR(ISBLANK(D24),ISBLANK(D20),ISBLANK(I15),ISBLANK(I22),ISBLANK(D15),ISBLANK(D16),ISBLANK(I16),ISBLANK(D12),ISBLANK(I12)),"",(D24*D20*I16)/(I22*D16))</f>
        <v/>
      </c>
      <c r="J24" s="106" t="s">
        <v>11</v>
      </c>
      <c r="K24" s="74"/>
      <c r="L24" s="67"/>
    </row>
    <row r="25" spans="1:64" x14ac:dyDescent="0.3">
      <c r="A25" s="67"/>
      <c r="B25" s="177" t="s">
        <v>129</v>
      </c>
      <c r="C25" s="106"/>
      <c r="D25" s="361"/>
      <c r="E25" s="106" t="s">
        <v>111</v>
      </c>
      <c r="F25" s="73"/>
      <c r="G25" s="177" t="s">
        <v>128</v>
      </c>
      <c r="H25" s="106"/>
      <c r="I25" s="123" t="str">
        <f>IF(OR(ISBLANK(D25),ISBLANK(D12),ISBLANK(I22),ISBLANK(I11),ISBLANK(D13),ISBLANK(D20),ISBLANK(D11),ISBLANK(I12),ISBLANK(I13)),"",(D25*I22*I11*(D12^2)*(D13^2))/(D20*D11*(I12^2)*(I13^2)))</f>
        <v/>
      </c>
      <c r="J25" s="106" t="s">
        <v>111</v>
      </c>
      <c r="K25" s="74"/>
      <c r="L25" s="67"/>
    </row>
    <row r="26" spans="1:64" ht="15" customHeight="1" x14ac:dyDescent="0.3">
      <c r="A26" s="67"/>
      <c r="B26" s="177" t="s">
        <v>112</v>
      </c>
      <c r="C26" s="106"/>
      <c r="D26" s="106" t="str">
        <f>IF(OR(ISBLANK(D24),ISBLANK(D20)),"",(D24*D20))</f>
        <v/>
      </c>
      <c r="E26" s="106" t="s">
        <v>3</v>
      </c>
      <c r="F26" s="73"/>
      <c r="G26" s="177" t="s">
        <v>131</v>
      </c>
      <c r="H26" s="106"/>
      <c r="I26" s="123" t="str">
        <f>IF(OR(ISBLANK(D26),ISBLANK(I22),ISBLANK(I24),ISBLANK(D24),ISBLANK(D16),ISBLANK(D15),ISBLANK(D12),ISBLANK(I12)),"",(((I24*I22)-D26)/D26)*100)</f>
        <v/>
      </c>
      <c r="J26" s="106" t="s">
        <v>113</v>
      </c>
      <c r="K26" s="74"/>
      <c r="L26" s="67"/>
    </row>
    <row r="27" spans="1:64" s="36" customFormat="1" ht="15" customHeight="1" x14ac:dyDescent="0.3">
      <c r="A27" s="67"/>
      <c r="B27" s="106"/>
      <c r="C27" s="106"/>
      <c r="D27" s="106"/>
      <c r="E27" s="106"/>
      <c r="F27" s="73"/>
      <c r="G27" s="106"/>
      <c r="H27" s="106"/>
      <c r="I27" s="123"/>
      <c r="J27" s="106"/>
      <c r="K27" s="74"/>
      <c r="L27" s="67"/>
      <c r="M27" s="34"/>
      <c r="N27" s="34"/>
      <c r="O27" s="34"/>
      <c r="P27" s="34"/>
      <c r="Q27" s="34"/>
      <c r="R27" s="34"/>
      <c r="S27" s="34"/>
      <c r="T27" s="34"/>
      <c r="U27" s="34"/>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c r="BL27" s="35"/>
    </row>
    <row r="28" spans="1:64" s="36" customFormat="1" ht="15" customHeight="1" x14ac:dyDescent="0.3">
      <c r="A28" s="67"/>
      <c r="B28" s="73"/>
      <c r="C28" s="73"/>
      <c r="D28" s="73"/>
      <c r="E28" s="73"/>
      <c r="F28" s="73"/>
      <c r="G28" s="106"/>
      <c r="H28" s="106"/>
      <c r="I28" s="123"/>
      <c r="J28" s="148"/>
      <c r="K28" s="74"/>
      <c r="L28" s="67"/>
      <c r="M28" s="34"/>
      <c r="N28" s="34"/>
      <c r="O28" s="34"/>
      <c r="P28" s="34"/>
      <c r="Q28" s="34"/>
      <c r="R28" s="34"/>
      <c r="S28" s="34"/>
      <c r="T28" s="34"/>
      <c r="U28" s="34"/>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c r="BL28" s="35"/>
    </row>
    <row r="29" spans="1:64" s="36" customFormat="1" ht="15" customHeight="1" x14ac:dyDescent="0.3">
      <c r="A29" s="67"/>
      <c r="B29" s="64" t="s">
        <v>159</v>
      </c>
      <c r="C29" s="82"/>
      <c r="D29" s="371"/>
      <c r="E29" s="73"/>
      <c r="F29" s="73"/>
      <c r="G29" s="106"/>
      <c r="H29" s="106"/>
      <c r="I29" s="123"/>
      <c r="J29" s="106"/>
      <c r="K29" s="74"/>
      <c r="L29" s="67"/>
      <c r="M29" s="34"/>
      <c r="N29" s="34"/>
      <c r="O29" s="34"/>
      <c r="P29" s="34"/>
      <c r="Q29" s="34"/>
      <c r="R29" s="34"/>
      <c r="S29" s="34"/>
      <c r="T29" s="34"/>
      <c r="U29" s="34"/>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c r="BL29" s="35"/>
    </row>
    <row r="30" spans="1:64" s="36" customFormat="1" ht="15" customHeight="1" x14ac:dyDescent="0.3">
      <c r="A30" s="67"/>
      <c r="B30" s="83"/>
      <c r="C30" s="83"/>
      <c r="D30" s="83"/>
      <c r="E30" s="83"/>
      <c r="F30" s="83"/>
      <c r="G30" s="73"/>
      <c r="H30" s="73"/>
      <c r="I30" s="75"/>
      <c r="J30" s="83"/>
      <c r="K30" s="74"/>
      <c r="L30" s="67"/>
      <c r="M30" s="34"/>
      <c r="N30" s="34"/>
      <c r="O30" s="34"/>
      <c r="P30" s="34"/>
      <c r="Q30" s="34"/>
      <c r="R30" s="34"/>
      <c r="S30" s="34"/>
      <c r="T30" s="34"/>
      <c r="U30" s="34"/>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c r="BL30" s="35"/>
    </row>
    <row r="31" spans="1:64" s="36" customFormat="1" ht="38.1" customHeight="1" x14ac:dyDescent="0.3">
      <c r="A31" s="67"/>
      <c r="B31" s="427" t="s">
        <v>155</v>
      </c>
      <c r="C31" s="427"/>
      <c r="D31" s="427"/>
      <c r="E31" s="427"/>
      <c r="F31" s="427"/>
      <c r="G31" s="427"/>
      <c r="H31" s="427"/>
      <c r="I31" s="427"/>
      <c r="J31" s="427"/>
      <c r="K31" s="84"/>
      <c r="L31" s="67"/>
      <c r="M31" s="34"/>
      <c r="N31" s="34"/>
      <c r="O31" s="34"/>
      <c r="P31" s="34"/>
      <c r="Q31" s="34"/>
      <c r="R31" s="34"/>
      <c r="S31" s="34"/>
      <c r="T31" s="34"/>
      <c r="U31" s="34"/>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c r="BL31" s="35"/>
    </row>
    <row r="32" spans="1:64" s="15" customFormat="1" ht="7.5" customHeight="1" x14ac:dyDescent="0.3">
      <c r="A32" s="67"/>
      <c r="B32" s="85"/>
      <c r="C32" s="85"/>
      <c r="D32" s="85"/>
      <c r="E32" s="85"/>
      <c r="F32" s="85"/>
      <c r="G32" s="85"/>
      <c r="H32" s="85"/>
      <c r="I32" s="85"/>
      <c r="J32" s="85"/>
      <c r="K32" s="85"/>
      <c r="L32" s="67"/>
      <c r="M32" s="33"/>
      <c r="N32" s="33"/>
      <c r="O32" s="33"/>
      <c r="P32" s="33"/>
      <c r="Q32" s="33"/>
      <c r="R32" s="33"/>
      <c r="S32" s="33"/>
      <c r="T32" s="33"/>
      <c r="U32" s="33"/>
    </row>
    <row r="33" spans="1:64" s="128" customFormat="1" ht="39.950000000000003" customHeight="1" x14ac:dyDescent="0.3">
      <c r="A33" s="124"/>
      <c r="B33" s="424" t="s">
        <v>152</v>
      </c>
      <c r="C33" s="424"/>
      <c r="D33" s="424"/>
      <c r="E33" s="424"/>
      <c r="F33" s="125"/>
      <c r="G33" s="424" t="s">
        <v>153</v>
      </c>
      <c r="H33" s="424"/>
      <c r="I33" s="424"/>
      <c r="J33" s="424"/>
      <c r="K33" s="126"/>
      <c r="L33" s="124"/>
      <c r="M33" s="127"/>
      <c r="N33" s="127"/>
      <c r="O33" s="127"/>
      <c r="P33" s="127"/>
      <c r="Q33" s="127"/>
      <c r="R33" s="127"/>
      <c r="S33" s="127"/>
      <c r="T33" s="127"/>
      <c r="U33" s="127"/>
    </row>
    <row r="34" spans="1:64" s="15" customFormat="1" ht="24" customHeight="1" x14ac:dyDescent="0.35">
      <c r="A34" s="67"/>
      <c r="B34" s="71" t="s">
        <v>134</v>
      </c>
      <c r="C34" s="72"/>
      <c r="D34" s="72"/>
      <c r="E34" s="72"/>
      <c r="F34" s="70"/>
      <c r="G34" s="71" t="s">
        <v>134</v>
      </c>
      <c r="H34" s="74"/>
      <c r="I34" s="74"/>
      <c r="J34" s="74"/>
      <c r="K34" s="74"/>
      <c r="L34" s="67"/>
      <c r="M34" s="33"/>
      <c r="N34" s="33"/>
      <c r="O34" s="33"/>
      <c r="P34" s="33"/>
      <c r="Q34" s="33"/>
      <c r="R34" s="33"/>
      <c r="S34" s="33"/>
      <c r="T34" s="33"/>
      <c r="U34" s="33"/>
    </row>
    <row r="35" spans="1:64" s="36" customFormat="1" ht="15" customHeight="1" x14ac:dyDescent="0.3">
      <c r="A35" s="67"/>
      <c r="B35" s="177" t="s">
        <v>24</v>
      </c>
      <c r="C35" s="106"/>
      <c r="D35" s="361"/>
      <c r="E35" s="106" t="s">
        <v>1</v>
      </c>
      <c r="F35" s="73"/>
      <c r="G35" s="177" t="s">
        <v>24</v>
      </c>
      <c r="H35" s="106"/>
      <c r="I35" s="361"/>
      <c r="J35" s="106" t="s">
        <v>1</v>
      </c>
      <c r="K35" s="73"/>
      <c r="L35" s="67"/>
      <c r="M35" s="34"/>
      <c r="N35" s="34"/>
      <c r="O35" s="34"/>
      <c r="P35" s="34"/>
      <c r="Q35" s="34"/>
      <c r="R35" s="34"/>
      <c r="S35" s="34"/>
      <c r="T35" s="34"/>
      <c r="U35" s="34"/>
      <c r="V35" s="35"/>
      <c r="W35" s="35"/>
      <c r="X35" s="35"/>
      <c r="Y35" s="35"/>
      <c r="Z35" s="35"/>
      <c r="AA35" s="35"/>
      <c r="AB35" s="35"/>
      <c r="AC35" s="35"/>
      <c r="AD35" s="35"/>
      <c r="AE35" s="35"/>
      <c r="AF35" s="35"/>
      <c r="AG35" s="35"/>
      <c r="AH35" s="35"/>
      <c r="AI35" s="35"/>
      <c r="AJ35" s="35"/>
      <c r="AK35" s="35"/>
      <c r="AL35" s="35"/>
      <c r="AM35" s="35"/>
      <c r="AN35" s="35"/>
      <c r="AO35" s="35"/>
      <c r="AP35" s="35"/>
      <c r="AQ35" s="35"/>
      <c r="AR35" s="35"/>
      <c r="AS35" s="35"/>
      <c r="AT35" s="35"/>
      <c r="AU35" s="35"/>
      <c r="AV35" s="35"/>
      <c r="AW35" s="35"/>
      <c r="AX35" s="35"/>
      <c r="AY35" s="35"/>
      <c r="AZ35" s="35"/>
      <c r="BA35" s="35"/>
      <c r="BB35" s="35"/>
      <c r="BC35" s="35"/>
      <c r="BD35" s="35"/>
      <c r="BE35" s="35"/>
      <c r="BF35" s="35"/>
      <c r="BG35" s="35"/>
      <c r="BH35" s="35"/>
      <c r="BI35" s="35"/>
      <c r="BJ35" s="35"/>
      <c r="BK35" s="35"/>
      <c r="BL35" s="35"/>
    </row>
    <row r="36" spans="1:64" s="36" customFormat="1" ht="15" customHeight="1" x14ac:dyDescent="0.35">
      <c r="A36" s="67"/>
      <c r="B36" s="177" t="s">
        <v>229</v>
      </c>
      <c r="C36" s="106"/>
      <c r="D36" s="362"/>
      <c r="E36" s="106" t="s">
        <v>1</v>
      </c>
      <c r="F36" s="73"/>
      <c r="G36" s="177" t="s">
        <v>229</v>
      </c>
      <c r="H36" s="106"/>
      <c r="I36" s="362"/>
      <c r="J36" s="106" t="s">
        <v>1</v>
      </c>
      <c r="K36" s="73"/>
      <c r="L36" s="67"/>
      <c r="M36" s="34"/>
      <c r="N36" s="34"/>
      <c r="O36" s="34"/>
      <c r="P36" s="34"/>
      <c r="Q36" s="34"/>
      <c r="R36" s="34"/>
      <c r="S36" s="34"/>
      <c r="T36" s="34"/>
      <c r="U36" s="34"/>
      <c r="V36" s="35"/>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row>
    <row r="37" spans="1:64" s="36" customFormat="1" ht="15" customHeight="1" x14ac:dyDescent="0.35">
      <c r="A37" s="67"/>
      <c r="B37" s="177" t="s">
        <v>230</v>
      </c>
      <c r="C37" s="106"/>
      <c r="D37" s="362"/>
      <c r="E37" s="106" t="s">
        <v>2</v>
      </c>
      <c r="F37" s="73"/>
      <c r="G37" s="177" t="s">
        <v>230</v>
      </c>
      <c r="H37" s="106"/>
      <c r="I37" s="362"/>
      <c r="J37" s="106" t="s">
        <v>2</v>
      </c>
      <c r="K37" s="73"/>
      <c r="L37" s="67"/>
      <c r="M37" s="34"/>
      <c r="N37" s="34"/>
      <c r="O37" s="34"/>
      <c r="P37" s="34"/>
      <c r="Q37" s="34"/>
      <c r="R37" s="34"/>
      <c r="S37" s="34"/>
      <c r="T37" s="34"/>
      <c r="U37" s="34"/>
      <c r="V37" s="35"/>
      <c r="W37" s="35"/>
      <c r="X37" s="35"/>
      <c r="Y37" s="35"/>
      <c r="Z37" s="35"/>
      <c r="AA37" s="35"/>
      <c r="AB37" s="35"/>
      <c r="AC37" s="35"/>
      <c r="AD37" s="35"/>
      <c r="AE37" s="35"/>
      <c r="AF37" s="35"/>
      <c r="AG37" s="35"/>
      <c r="AH37" s="35"/>
      <c r="AI37" s="35"/>
      <c r="AJ37" s="35"/>
      <c r="AK37" s="35"/>
      <c r="AL37" s="35"/>
      <c r="AM37" s="35"/>
      <c r="AN37" s="35"/>
      <c r="AO37" s="35"/>
      <c r="AP37" s="35"/>
      <c r="AQ37" s="35"/>
      <c r="AR37" s="35"/>
      <c r="AS37" s="35"/>
      <c r="AT37" s="35"/>
      <c r="AU37" s="35"/>
      <c r="AV37" s="35"/>
      <c r="AW37" s="35"/>
      <c r="AX37" s="35"/>
      <c r="AY37" s="35"/>
      <c r="AZ37" s="35"/>
      <c r="BA37" s="35"/>
      <c r="BB37" s="35"/>
      <c r="BC37" s="35"/>
      <c r="BD37" s="35"/>
      <c r="BE37" s="35"/>
      <c r="BF37" s="35"/>
      <c r="BG37" s="35"/>
      <c r="BH37" s="35"/>
      <c r="BI37" s="35"/>
      <c r="BJ37" s="35"/>
      <c r="BK37" s="35"/>
      <c r="BL37" s="35"/>
    </row>
    <row r="38" spans="1:64" s="36" customFormat="1" ht="15" customHeight="1" x14ac:dyDescent="0.35">
      <c r="A38" s="67"/>
      <c r="B38" s="177" t="s">
        <v>231</v>
      </c>
      <c r="C38" s="106"/>
      <c r="D38" s="123" t="str">
        <f>IF(OR(ISBLANK(D35),ISBLANK(D37)),"",($D$35/$D$37)*1000)</f>
        <v/>
      </c>
      <c r="E38" s="106"/>
      <c r="F38" s="73"/>
      <c r="G38" s="177" t="s">
        <v>231</v>
      </c>
      <c r="H38" s="106"/>
      <c r="I38" s="123" t="str">
        <f>IF(OR(ISBLANK(I35),ISBLANK(I37)),"",($I$35/$I$37)*1000)</f>
        <v/>
      </c>
      <c r="J38" s="73"/>
      <c r="K38" s="73"/>
      <c r="L38" s="67"/>
      <c r="M38" s="34"/>
      <c r="N38" s="34"/>
      <c r="O38" s="34"/>
      <c r="P38" s="34"/>
      <c r="Q38" s="34"/>
      <c r="R38" s="34"/>
      <c r="S38" s="34"/>
      <c r="T38" s="34"/>
      <c r="U38" s="34"/>
      <c r="V38" s="35"/>
      <c r="W38" s="35"/>
      <c r="X38" s="35"/>
      <c r="Y38" s="35"/>
      <c r="Z38" s="35"/>
      <c r="AA38" s="35"/>
      <c r="AB38" s="35"/>
      <c r="AC38" s="35"/>
      <c r="AD38" s="35"/>
      <c r="AE38" s="35"/>
      <c r="AF38" s="35"/>
      <c r="AG38" s="35"/>
      <c r="AH38" s="35"/>
      <c r="AI38" s="35"/>
      <c r="AJ38" s="35"/>
      <c r="AK38" s="35"/>
      <c r="AL38" s="35"/>
      <c r="AM38" s="35"/>
      <c r="AN38" s="35"/>
      <c r="AO38" s="35"/>
      <c r="AP38" s="35"/>
      <c r="AQ38" s="35"/>
      <c r="AR38" s="35"/>
      <c r="AS38" s="35"/>
      <c r="AT38" s="35"/>
      <c r="AU38" s="35"/>
      <c r="AV38" s="35"/>
      <c r="AW38" s="35"/>
      <c r="AX38" s="35"/>
      <c r="AY38" s="35"/>
      <c r="AZ38" s="35"/>
      <c r="BA38" s="35"/>
      <c r="BB38" s="35"/>
      <c r="BC38" s="35"/>
      <c r="BD38" s="35"/>
      <c r="BE38" s="35"/>
      <c r="BF38" s="35"/>
      <c r="BG38" s="35"/>
      <c r="BH38" s="35"/>
      <c r="BI38" s="35"/>
      <c r="BJ38" s="35"/>
      <c r="BK38" s="35"/>
      <c r="BL38" s="35"/>
    </row>
    <row r="39" spans="1:64" s="36" customFormat="1" ht="15" customHeight="1" x14ac:dyDescent="0.3">
      <c r="A39" s="67"/>
      <c r="B39" s="177" t="s">
        <v>114</v>
      </c>
      <c r="C39" s="106"/>
      <c r="D39" s="363"/>
      <c r="E39" s="77" t="s">
        <v>124</v>
      </c>
      <c r="F39" s="73"/>
      <c r="G39" s="177" t="s">
        <v>115</v>
      </c>
      <c r="H39" s="106"/>
      <c r="I39" s="363"/>
      <c r="J39" s="77" t="s">
        <v>124</v>
      </c>
      <c r="K39" s="73"/>
      <c r="L39" s="67"/>
      <c r="M39" s="34"/>
      <c r="N39" s="34"/>
      <c r="O39" s="34"/>
      <c r="P39" s="34"/>
      <c r="Q39" s="34"/>
      <c r="R39" s="34"/>
      <c r="S39" s="34"/>
      <c r="T39" s="34"/>
      <c r="U39" s="34"/>
      <c r="V39" s="35"/>
      <c r="W39" s="35"/>
      <c r="X39" s="35"/>
      <c r="Y39" s="35"/>
      <c r="Z39" s="35"/>
      <c r="AA39" s="35"/>
      <c r="AB39" s="35"/>
      <c r="AC39" s="35"/>
      <c r="AD39" s="35"/>
      <c r="AE39" s="35"/>
      <c r="AF39" s="35"/>
      <c r="AG39" s="35"/>
      <c r="AH39" s="35"/>
      <c r="AI39" s="35"/>
      <c r="AJ39" s="35"/>
      <c r="AK39" s="35"/>
      <c r="AL39" s="35"/>
      <c r="AM39" s="35"/>
      <c r="AN39" s="35"/>
      <c r="AO39" s="35"/>
      <c r="AP39" s="35"/>
      <c r="AQ39" s="35"/>
      <c r="AR39" s="35"/>
      <c r="AS39" s="35"/>
      <c r="AT39" s="35"/>
      <c r="AU39" s="35"/>
      <c r="AV39" s="35"/>
      <c r="AW39" s="35"/>
      <c r="AX39" s="35"/>
      <c r="AY39" s="35"/>
      <c r="AZ39" s="35"/>
      <c r="BA39" s="35"/>
      <c r="BB39" s="35"/>
      <c r="BC39" s="35"/>
      <c r="BD39" s="35"/>
      <c r="BE39" s="35"/>
      <c r="BF39" s="35"/>
      <c r="BG39" s="35"/>
      <c r="BH39" s="35"/>
      <c r="BI39" s="35"/>
      <c r="BJ39" s="35"/>
      <c r="BK39" s="35"/>
      <c r="BL39" s="35"/>
    </row>
    <row r="40" spans="1:64" s="15" customFormat="1" ht="15" customHeight="1" x14ac:dyDescent="0.35">
      <c r="A40" s="67"/>
      <c r="B40" s="177" t="s">
        <v>232</v>
      </c>
      <c r="C40" s="106"/>
      <c r="D40" s="138" t="str">
        <f>IF(OR(ISBLANK(D36),ISBLANK(D35),ISBLANK(D39)),"",((PI()*(($D$36/2)^2)*D35*D39))/1000)</f>
        <v/>
      </c>
      <c r="E40" s="106" t="s">
        <v>3</v>
      </c>
      <c r="F40" s="73"/>
      <c r="G40" s="177" t="s">
        <v>232</v>
      </c>
      <c r="H40" s="106"/>
      <c r="I40" s="138" t="str">
        <f>IF(OR(ISBLANK(I36),ISBLANK(I35),ISBLANK(I39)),"",((PI()*(($I$36/2)^2)*I35*I39))/1000)</f>
        <v/>
      </c>
      <c r="J40" s="106" t="s">
        <v>3</v>
      </c>
      <c r="K40" s="73"/>
      <c r="L40" s="67"/>
      <c r="M40" s="33"/>
      <c r="N40" s="33"/>
      <c r="O40" s="33"/>
      <c r="P40" s="33"/>
      <c r="Q40" s="33"/>
      <c r="R40" s="33"/>
      <c r="S40" s="33"/>
      <c r="T40" s="33"/>
      <c r="U40" s="33"/>
    </row>
    <row r="41" spans="1:64" s="36" customFormat="1" ht="18.75" customHeight="1" x14ac:dyDescent="0.3">
      <c r="A41" s="67"/>
      <c r="B41" s="73"/>
      <c r="C41" s="73"/>
      <c r="D41" s="73"/>
      <c r="E41" s="106"/>
      <c r="F41" s="73"/>
      <c r="G41" s="73"/>
      <c r="H41" s="73"/>
      <c r="I41" s="73"/>
      <c r="J41" s="73"/>
      <c r="K41" s="73"/>
      <c r="L41" s="67"/>
      <c r="M41" s="34"/>
      <c r="N41" s="34"/>
      <c r="O41" s="34"/>
      <c r="P41" s="34"/>
      <c r="Q41" s="34"/>
      <c r="R41" s="34"/>
      <c r="S41" s="34"/>
      <c r="T41" s="34"/>
      <c r="U41" s="34"/>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row>
    <row r="42" spans="1:64" ht="21" x14ac:dyDescent="0.35">
      <c r="A42" s="67"/>
      <c r="B42" s="79" t="s">
        <v>154</v>
      </c>
      <c r="C42" s="80"/>
      <c r="D42" s="80"/>
      <c r="E42" s="151"/>
      <c r="F42" s="80"/>
      <c r="G42" s="79" t="s">
        <v>154</v>
      </c>
      <c r="H42" s="73"/>
      <c r="I42" s="73"/>
      <c r="J42" s="73"/>
      <c r="K42" s="73"/>
      <c r="L42" s="67"/>
    </row>
    <row r="43" spans="1:64" x14ac:dyDescent="0.3">
      <c r="A43" s="83"/>
      <c r="B43" s="177" t="s">
        <v>15</v>
      </c>
      <c r="C43" s="106"/>
      <c r="D43" s="362"/>
      <c r="E43" s="106" t="s">
        <v>4</v>
      </c>
      <c r="F43" s="73"/>
      <c r="G43" s="177" t="s">
        <v>15</v>
      </c>
      <c r="H43" s="106"/>
      <c r="I43" s="146" t="str">
        <f>IF(OR(ISBLANK(D36),ISBLANK(D35),ISBLANK(D37),ISBLANK(D39),ISBLANK(#REF!),ISBLANK(I36),ISBLANK(I35),ISBLANK(I37),ISBLANK(I39),ISBLANK(I40),ISBLANK(D43),ISBLANK(D40)),"",($I$40/$D$40)*$D$43)</f>
        <v/>
      </c>
      <c r="J43" s="106" t="s">
        <v>4</v>
      </c>
      <c r="K43" s="74"/>
      <c r="L43" s="67"/>
    </row>
    <row r="44" spans="1:64" x14ac:dyDescent="0.3">
      <c r="A44" s="83"/>
      <c r="B44" s="177" t="s">
        <v>10</v>
      </c>
      <c r="C44" s="106"/>
      <c r="D44" s="364"/>
      <c r="E44" s="106" t="s">
        <v>5</v>
      </c>
      <c r="F44" s="73"/>
      <c r="G44" s="177" t="s">
        <v>120</v>
      </c>
      <c r="H44" s="106"/>
      <c r="I44" s="147" t="str">
        <f>IF(OR(ISBLANK(I36),ISBLANK(D36),ISBLANK(D44)),"",(($I$36^2))/(($D$36^2))*$D$44)</f>
        <v/>
      </c>
      <c r="J44" s="106" t="s">
        <v>5</v>
      </c>
      <c r="K44" s="74"/>
      <c r="L44" s="67"/>
    </row>
    <row r="45" spans="1:64" x14ac:dyDescent="0.3">
      <c r="A45" s="83"/>
      <c r="B45" s="106"/>
      <c r="C45" s="106"/>
      <c r="D45" s="130"/>
      <c r="E45" s="106"/>
      <c r="F45" s="73"/>
      <c r="G45" s="177" t="s">
        <v>121</v>
      </c>
      <c r="H45" s="106"/>
      <c r="I45" s="147" t="str">
        <f>IF(OR(ISBLANK(D36),ISBLANK(I36),ISBLANK(D37),ISBLANK(I37),ISBLANK(D44)),"",(($I$36^2)*$D$37)/(($D$36^2)*$I$37)*$D$44)</f>
        <v/>
      </c>
      <c r="J45" s="106" t="s">
        <v>5</v>
      </c>
      <c r="K45" s="74"/>
      <c r="L45" s="67"/>
    </row>
    <row r="46" spans="1:64" x14ac:dyDescent="0.3">
      <c r="A46" s="83"/>
      <c r="B46" s="177"/>
      <c r="C46" s="106"/>
      <c r="D46" s="130"/>
      <c r="E46" s="106"/>
      <c r="F46" s="73"/>
      <c r="G46" s="177" t="s">
        <v>87</v>
      </c>
      <c r="H46" s="106"/>
      <c r="I46" s="364"/>
      <c r="J46" s="106" t="s">
        <v>5</v>
      </c>
      <c r="K46" s="74"/>
      <c r="L46" s="67"/>
    </row>
    <row r="47" spans="1:64" x14ac:dyDescent="0.3">
      <c r="A47" s="83"/>
      <c r="B47" s="177"/>
      <c r="C47" s="106"/>
      <c r="D47" s="130"/>
      <c r="E47" s="106"/>
      <c r="F47" s="73"/>
      <c r="G47" s="177"/>
      <c r="H47" s="106"/>
      <c r="I47" s="130"/>
      <c r="J47" s="106"/>
      <c r="K47" s="74"/>
      <c r="L47" s="67"/>
    </row>
    <row r="48" spans="1:64" x14ac:dyDescent="0.3">
      <c r="A48" s="83"/>
      <c r="B48" s="177" t="s">
        <v>14</v>
      </c>
      <c r="C48" s="106"/>
      <c r="D48" s="365"/>
      <c r="E48" s="106"/>
      <c r="F48" s="73"/>
      <c r="G48" s="177" t="s">
        <v>14</v>
      </c>
      <c r="H48" s="106"/>
      <c r="I48" s="365"/>
      <c r="J48" s="106"/>
      <c r="K48" s="74"/>
      <c r="L48" s="67"/>
    </row>
    <row r="49" spans="1:64" ht="14.25" customHeight="1" x14ac:dyDescent="0.35">
      <c r="A49" s="83"/>
      <c r="B49" s="177" t="s">
        <v>167</v>
      </c>
      <c r="C49" s="106"/>
      <c r="D49" s="364"/>
      <c r="E49" s="106" t="s">
        <v>3</v>
      </c>
      <c r="F49" s="73"/>
      <c r="G49" s="177" t="s">
        <v>167</v>
      </c>
      <c r="H49" s="106"/>
      <c r="I49" s="364"/>
      <c r="J49" s="106" t="s">
        <v>3</v>
      </c>
      <c r="K49" s="74"/>
      <c r="L49" s="67"/>
    </row>
    <row r="50" spans="1:64" ht="13.5" hidden="1" customHeight="1" x14ac:dyDescent="0.3">
      <c r="A50" s="83"/>
      <c r="B50" s="177" t="s">
        <v>86</v>
      </c>
      <c r="C50" s="106"/>
      <c r="D50" s="147" t="str">
        <f>IF(OR(ISBLANK(D49),ISBLANK(D36),ISBLANK(D35),ISBLANK(D40),ISBLANK(D37),ISBLANK(D39)),"",$D$49/$D$40)</f>
        <v/>
      </c>
      <c r="E50" s="106"/>
      <c r="F50" s="73"/>
      <c r="G50" s="177" t="s">
        <v>86</v>
      </c>
      <c r="H50" s="106"/>
      <c r="I50" s="147" t="str">
        <f>IF(OR(ISBLANK(I49),ISBLANK(I36),ISBLANK(I35),ISBLANK(I37),ISBLANK(I39),ISBLANK(I40)),"",$I$49/$I$40)</f>
        <v/>
      </c>
      <c r="J50" s="106"/>
      <c r="K50" s="74"/>
      <c r="L50" s="67"/>
    </row>
    <row r="51" spans="1:64" s="36" customFormat="1" x14ac:dyDescent="0.3">
      <c r="A51" s="83"/>
      <c r="B51" s="177"/>
      <c r="C51" s="106"/>
      <c r="D51" s="147"/>
      <c r="E51" s="106"/>
      <c r="F51" s="73"/>
      <c r="G51" s="177"/>
      <c r="H51" s="106"/>
      <c r="I51" s="147"/>
      <c r="J51" s="106"/>
      <c r="K51" s="74"/>
      <c r="L51" s="67"/>
      <c r="M51" s="34"/>
      <c r="N51" s="34"/>
      <c r="O51" s="34"/>
      <c r="P51" s="34"/>
      <c r="Q51" s="34"/>
      <c r="R51" s="34"/>
      <c r="S51" s="34"/>
      <c r="T51" s="34"/>
      <c r="U51" s="34"/>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row>
    <row r="52" spans="1:64" x14ac:dyDescent="0.3">
      <c r="A52" s="83"/>
      <c r="B52" s="177" t="s">
        <v>129</v>
      </c>
      <c r="C52" s="106"/>
      <c r="D52" s="366"/>
      <c r="E52" s="106" t="s">
        <v>111</v>
      </c>
      <c r="F52" s="73"/>
      <c r="G52" s="177" t="s">
        <v>128</v>
      </c>
      <c r="H52" s="150"/>
      <c r="I52" s="123" t="str">
        <f>IF(OR(ISBLANK(D52),ISBLANK(D35),ISBLANK(I46),ISBLANK(I35),ISBLANK(D36),ISBLANK(D37),ISBLANK(D44),ISBLANK(I36),ISBLANK(I37)),"",(D52*I46*I35*(D36^2)*(D37^2))/(D44*D35*(I36^2)*(I37^2)))</f>
        <v/>
      </c>
      <c r="J52" s="106" t="s">
        <v>111</v>
      </c>
      <c r="K52" s="86"/>
      <c r="L52" s="67"/>
    </row>
    <row r="53" spans="1:64" x14ac:dyDescent="0.3">
      <c r="A53" s="83"/>
      <c r="B53" s="177"/>
      <c r="C53" s="106"/>
      <c r="D53" s="106"/>
      <c r="E53" s="106"/>
      <c r="F53" s="73"/>
      <c r="G53" s="177" t="s">
        <v>130</v>
      </c>
      <c r="H53" s="87" t="e">
        <f>IF(ISBLANK(D57),"",(LARGE(I57:I64,1)+I65))</f>
        <v>#NUM!</v>
      </c>
      <c r="I53" s="123" t="str">
        <f>IF(OR(ISBLANK(H53),ISBLANK(D66),ISBLANK(D44),ISBLANK(D57),ISBLANK(I46),ISBLANK(D58),ISBLANK(I39),ISBLANK(D39),ISBLANK(I49),ISBLANK(D36),ISBLANK(D35),ISBLANK(I36),ISBLANK(I35)),"",((H53-D66)/D66)*100)</f>
        <v/>
      </c>
      <c r="J53" s="106" t="s">
        <v>113</v>
      </c>
      <c r="K53" s="86"/>
      <c r="L53" s="67"/>
    </row>
    <row r="54" spans="1:64" s="36" customFormat="1" x14ac:dyDescent="0.3">
      <c r="A54" s="83"/>
      <c r="B54" s="177"/>
      <c r="C54" s="106"/>
      <c r="D54" s="106"/>
      <c r="E54" s="106"/>
      <c r="F54" s="73"/>
      <c r="G54" s="177" t="s">
        <v>131</v>
      </c>
      <c r="H54" s="88" t="str">
        <f>IF(OR(ISBLANK(H53),ISBLANK(I53),ISBLANK(D44),ISBLANK(D57),ISBLANK(D58)),"",H53*I46)</f>
        <v/>
      </c>
      <c r="I54" s="123" t="str">
        <f>IF(OR(ISBLANK(H54),ISBLANK(D67),ISBLANK(D44),ISBLANK(D57),ISBLANK(I46),ISBLANK(D58),ISBLANK(I49),ISBLANK(I39),ISBLANK(D39),ISBLANK(D36),ISBLANK(D35),ISBLANK(I36),ISBLANK(I35),ISBLANK(D66)),"",((H54-D67)/D67)*100)</f>
        <v/>
      </c>
      <c r="J54" s="106" t="s">
        <v>113</v>
      </c>
      <c r="K54" s="86"/>
      <c r="L54" s="67"/>
      <c r="M54" s="34"/>
      <c r="N54" s="34"/>
      <c r="O54" s="34"/>
      <c r="P54" s="34"/>
      <c r="Q54" s="34"/>
      <c r="R54" s="34"/>
      <c r="S54" s="34"/>
      <c r="T54" s="34"/>
      <c r="U54" s="34"/>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row>
    <row r="55" spans="1:64" x14ac:dyDescent="0.3">
      <c r="A55" s="83"/>
      <c r="B55" s="177"/>
      <c r="C55" s="106"/>
      <c r="D55" s="106"/>
      <c r="E55" s="106"/>
      <c r="F55" s="73"/>
      <c r="G55" s="177"/>
      <c r="H55" s="89"/>
      <c r="I55" s="106"/>
      <c r="J55" s="106"/>
      <c r="K55" s="74"/>
      <c r="L55" s="67"/>
    </row>
    <row r="56" spans="1:64" ht="17.25" thickBot="1" x14ac:dyDescent="0.35">
      <c r="A56" s="83"/>
      <c r="B56" s="177" t="s">
        <v>6</v>
      </c>
      <c r="C56" s="131"/>
      <c r="D56" s="134" t="s">
        <v>7</v>
      </c>
      <c r="E56" s="135" t="s">
        <v>8</v>
      </c>
      <c r="F56" s="73"/>
      <c r="G56" s="177" t="s">
        <v>6</v>
      </c>
      <c r="H56" s="89"/>
      <c r="I56" s="134" t="s">
        <v>7</v>
      </c>
      <c r="J56" s="135" t="s">
        <v>8</v>
      </c>
      <c r="K56" s="90"/>
      <c r="L56" s="67"/>
    </row>
    <row r="57" spans="1:64" x14ac:dyDescent="0.3">
      <c r="A57" s="83"/>
      <c r="B57" s="177"/>
      <c r="C57" s="106"/>
      <c r="D57" s="149">
        <v>0</v>
      </c>
      <c r="E57" s="369"/>
      <c r="F57" s="73"/>
      <c r="G57" s="106"/>
      <c r="H57" s="89"/>
      <c r="I57" s="152" t="str">
        <f>IF(OR(ISBLANK($D$58),ISBLANK($D$57),ISBLANK($D$44),ISBLANK($I$46),ISBLANK($D$36),ISBLANK($D$35),ISBLANK($D$39),ISBLANK($I$36),ISBLANK($I$35),ISBLANK($I$39),ISBLANK($I$44)),"",$D$57)</f>
        <v/>
      </c>
      <c r="J57" s="154" t="str">
        <f>IF(OR(ISBLANK($E$57),ISBLANK($E$58)),"",$E$57)</f>
        <v/>
      </c>
      <c r="K57" s="90"/>
      <c r="L57" s="67"/>
    </row>
    <row r="58" spans="1:64" x14ac:dyDescent="0.3">
      <c r="A58" s="83"/>
      <c r="B58" s="177"/>
      <c r="C58" s="106"/>
      <c r="D58" s="367"/>
      <c r="E58" s="368"/>
      <c r="F58" s="73"/>
      <c r="G58" s="106" t="s">
        <v>9</v>
      </c>
      <c r="H58" s="87" t="str">
        <f>IF(D58="","",((D58*D44/D40)/I46*I40))</f>
        <v/>
      </c>
      <c r="I58" s="136" t="str">
        <f>IF(OR(ISBLANK($D$58),ISBLANK($D$57),ISBLANK($D$44),ISBLANK($I$46),ISBLANK($D$36),ISBLANK(I49),ISBLANK($D$35),ISBLANK($D$39),ISBLANK($I$36),ISBLANK($I$35),ISBLANK($I$39),ISBLANK($I$44),ISBLANK(I40)),"",IF(D58&gt;0,IF(((D50-I50)*I40/I46)&lt;0,"",((D50-I50)*I40/I46)),""))</f>
        <v/>
      </c>
      <c r="J58" s="155" t="str">
        <f>IF(OR(ISBLANK($E$57),ISBLANK($E$58),ISBLANK($D$44),ISBLANK($I$46),ISBLANK($D$36),ISBLANK(I49),ISBLANK($D$35),ISBLANK($D$39),ISBLANK($I$36),ISBLANK($I$35),ISBLANK($I$39),ISBLANK($I$44)),"",IF(D58&gt;0,IF(((D50-I50)*I39/I46)&lt;0,"",J57),""))</f>
        <v/>
      </c>
      <c r="K58" s="90"/>
      <c r="L58" s="67"/>
    </row>
    <row r="59" spans="1:64" x14ac:dyDescent="0.3">
      <c r="A59" s="83"/>
      <c r="B59" s="177"/>
      <c r="C59" s="106"/>
      <c r="D59" s="367"/>
      <c r="E59" s="368"/>
      <c r="F59" s="73"/>
      <c r="G59" s="106"/>
      <c r="H59" s="89"/>
      <c r="I59" s="136" t="str">
        <f>IF(OR(ISBLANK($D$58),ISBLANK($D$57),ISBLANK($D$44),ISBLANK(I49),ISBLANK($I$46),ISBLANK($D$36),ISBLANK($D$35),ISBLANK($D$39),ISBLANK($I$36),ISBLANK($I$35),ISBLANK($I$39),ISBLANK($I$44),ISBLANK(I40)),"",IF(D58&gt;0,IF(((D50-I50)*I40/I46)&lt;0,H58,H58+((D50-I50)*I40/I46)),""))</f>
        <v/>
      </c>
      <c r="J59" s="155" t="str">
        <f>IF(OR(ISBLANK($E$57),ISBLANK($E$58)),"",$E$58)</f>
        <v/>
      </c>
      <c r="K59" s="90"/>
      <c r="L59" s="67"/>
    </row>
    <row r="60" spans="1:64" ht="15" customHeight="1" x14ac:dyDescent="0.3">
      <c r="A60" s="83"/>
      <c r="B60" s="177"/>
      <c r="C60" s="106"/>
      <c r="D60" s="367"/>
      <c r="E60" s="368"/>
      <c r="F60" s="73"/>
      <c r="G60" s="106"/>
      <c r="H60" s="89"/>
      <c r="I60" s="136" t="str">
        <f>IF(OR(ISBLANK($D$59),ISBLANK($D$58),ISBLANK($D$57),ISBLANK($D$44),ISBLANK(I49),ISBLANK($I$46),ISBLANK($D$36),ISBLANK($D$35),ISBLANK($D$39),ISBLANK($I$36),ISBLANK($I$35),ISBLANK($I$39),ISBLANK($I$44),ISBLANK(D40),ISBLANK(I40)),"",(($D$59-$D$58)*$D$44*$I$40)/($I$46*$D$40)+$I$59)</f>
        <v/>
      </c>
      <c r="J60" s="155" t="str">
        <f>IF(OR(ISBLANK($E$57),ISBLANK($E$58),ISBLANK($E$59)),"",$E$59)</f>
        <v/>
      </c>
      <c r="K60" s="90"/>
      <c r="L60" s="67"/>
    </row>
    <row r="61" spans="1:64" x14ac:dyDescent="0.3">
      <c r="A61" s="83"/>
      <c r="B61" s="177"/>
      <c r="C61" s="106"/>
      <c r="D61" s="367"/>
      <c r="E61" s="368"/>
      <c r="F61" s="73"/>
      <c r="G61" s="106"/>
      <c r="H61" s="89"/>
      <c r="I61" s="136" t="str">
        <f>IF(OR(ISBLANK($D$60),ISBLANK($D$59),ISBLANK($D$58),ISBLANK($D$57),ISBLANK(I49),ISBLANK($D$44),ISBLANK($I$46),ISBLANK($D$36),ISBLANK($D$35),ISBLANK($D$39),ISBLANK($I$36),ISBLANK($I$35),ISBLANK($I$39),ISBLANK($I$57),ISBLANK(D40),ISBLANK(I40)),"",(($D$60-$D$59)*$D$44*$I$40)/($I$46*$D$40)+$I$60)</f>
        <v/>
      </c>
      <c r="J61" s="155" t="str">
        <f>IF(OR(ISBLANK($E$57),ISBLANK($E$58),ISBLANK($E$59),ISBLANK($E$60)),"",$E$60)</f>
        <v/>
      </c>
      <c r="K61" s="90"/>
      <c r="L61" s="67"/>
      <c r="O61" s="14"/>
    </row>
    <row r="62" spans="1:64" ht="15" customHeight="1" x14ac:dyDescent="0.3">
      <c r="A62" s="83"/>
      <c r="B62" s="177"/>
      <c r="C62" s="106"/>
      <c r="D62" s="367"/>
      <c r="E62" s="368"/>
      <c r="F62" s="73"/>
      <c r="G62" s="106"/>
      <c r="H62" s="106"/>
      <c r="I62" s="136" t="str">
        <f>IF(OR(ISBLANK($D$61),ISBLANK($D$60),ISBLANK($D$59),ISBLANK($D$58),ISBLANK(I49),ISBLANK($D$57),ISBLANK($D$59),ISBLANK($D$58),ISBLANK($D$57),ISBLANK($D$44),ISBLANK($I$46),ISBLANK($D$36),ISBLANK($D$35),ISBLANK($D$39),ISBLANK($I$36),ISBLANK($I$35),ISBLANK($I$39),ISBLANK(D40),ISBLANK(I40)),"",(($D$61-$D$60)*$D$44*$I$40)/($I$46*$D$40)+$I$61)</f>
        <v/>
      </c>
      <c r="J62" s="155" t="str">
        <f>IF(OR(ISBLANK($E$57),ISBLANK($E$58),ISBLANK($E$59),ISBLANK($E$60),ISBLANK($E$61)),"",$E$61)</f>
        <v/>
      </c>
      <c r="K62" s="90"/>
      <c r="L62" s="67"/>
      <c r="M62" s="33"/>
      <c r="N62" s="33"/>
      <c r="O62" s="14"/>
    </row>
    <row r="63" spans="1:64" x14ac:dyDescent="0.3">
      <c r="A63" s="83"/>
      <c r="B63" s="177"/>
      <c r="C63" s="106"/>
      <c r="D63" s="367"/>
      <c r="E63" s="368"/>
      <c r="F63" s="73"/>
      <c r="G63" s="106"/>
      <c r="H63" s="106"/>
      <c r="I63" s="136" t="str">
        <f>IF(OR(ISBLANK($D$61),ISBLANK($D$60),ISBLANK($D$59),ISBLANK($D$58),ISBLANK($D$57),ISBLANK($D$59),ISBLANK($D$58),ISBLANK($D$57),ISBLANK($D$44),ISBLANK($I$46),ISBLANK($D$36),ISBLANK($D$35),ISBLANK($D$39),ISBLANK($I$36),ISBLANK($I$35),ISBLANK($I$39),ISBLANK(D62),ISBLANK(D40),ISBLANK(I40)),"",(($D$62-$D$61)*$D$44*$I$40)/($I$46*$D$40)+$I$62)</f>
        <v/>
      </c>
      <c r="J63" s="155" t="str">
        <f>IF(OR(ISBLANK($E$57),ISBLANK($E$58),ISBLANK($E$59),ISBLANK($E$60),ISBLANK($E$61),ISBLANK($E$62),),"",$E$62)</f>
        <v/>
      </c>
      <c r="K63" s="90"/>
      <c r="L63" s="67"/>
      <c r="M63" s="33"/>
      <c r="N63" s="33"/>
      <c r="O63" s="14"/>
    </row>
    <row r="64" spans="1:64" ht="15" customHeight="1" x14ac:dyDescent="0.3">
      <c r="A64" s="83"/>
      <c r="B64" s="177"/>
      <c r="C64" s="106"/>
      <c r="D64" s="344"/>
      <c r="E64" s="345"/>
      <c r="F64" s="73"/>
      <c r="G64" s="106"/>
      <c r="H64" s="106"/>
      <c r="I64" s="150" t="str">
        <f>IF(OR(ISBLANK($D$61),ISBLANK($D$60),ISBLANK($D$59),ISBLANK($D$58),ISBLANK($D$57),ISBLANK($D$59),ISBLANK($D$58),ISBLANK($D$57),ISBLANK($D$44),ISBLANK($I$46),ISBLANK($D$36),ISBLANK($D$35),ISBLANK($D$39),ISBLANK($I$36),ISBLANK($I$35),ISBLANK($I$39),ISBLANK(D63),ISBLANK(D40),ISBLANK(I40)),"",(($D$63-$D$62)*$D$44*$I$40)/($I$46*$D$40)+$I$63)</f>
        <v/>
      </c>
      <c r="J64" s="133" t="str">
        <f>IF(OR(ISBLANK($E$57),ISBLANK($E$58),ISBLANK($E$59),ISBLANK($E$60),ISBLANK($E$61),ISBLANK($E$62),ISBLANK($E$63)),"",$E$63)</f>
        <v/>
      </c>
      <c r="K64" s="90"/>
      <c r="L64" s="67"/>
      <c r="M64" s="33"/>
      <c r="N64" s="33"/>
      <c r="O64" s="14"/>
    </row>
    <row r="65" spans="1:64" s="36" customFormat="1" ht="15" customHeight="1" x14ac:dyDescent="0.3">
      <c r="A65" s="83"/>
      <c r="B65" s="177" t="s">
        <v>125</v>
      </c>
      <c r="C65" s="106"/>
      <c r="D65" s="146" t="str">
        <f>IF(OR(ISBLANK($D$58),ISBLANK($D$57),ISBLANK($D$44),ISBLANK($D$36),ISBLANK($D$35),ISBLANK($D$39),ISBLANK(D49)),"",(D49)+(10*D40)/D44)</f>
        <v/>
      </c>
      <c r="E65" s="106" t="s">
        <v>11</v>
      </c>
      <c r="F65" s="73"/>
      <c r="G65" s="177" t="s">
        <v>125</v>
      </c>
      <c r="H65" s="106"/>
      <c r="I65" s="153" t="str">
        <f>IF(OR(ISBLANK($D$58),ISBLANK($D$57),ISBLANK($D$44),ISBLANK($D$36),ISBLANK(I46),ISBLANK($D$35),ISBLANK($D$39),ISBLANK(I49)),"",(((I49)+(10*I40))/I46)+0.1)</f>
        <v/>
      </c>
      <c r="J65" s="106" t="s">
        <v>11</v>
      </c>
      <c r="K65" s="74"/>
      <c r="L65" s="67"/>
      <c r="M65" s="33"/>
      <c r="N65" s="33"/>
      <c r="O65" s="33"/>
      <c r="P65" s="34"/>
      <c r="Q65" s="34"/>
      <c r="R65" s="34"/>
      <c r="S65" s="34"/>
      <c r="T65" s="34"/>
      <c r="U65" s="34"/>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row>
    <row r="66" spans="1:64" s="36" customFormat="1" ht="15" customHeight="1" x14ac:dyDescent="0.3">
      <c r="A66" s="83"/>
      <c r="B66" s="177" t="s">
        <v>126</v>
      </c>
      <c r="C66" s="106"/>
      <c r="D66" s="146" t="str">
        <f>IF(OR(ISBLANK($D$58),ISBLANK($D$57),ISBLANK($D$44),ISBLANK($D$36),ISBLANK($D$35),ISBLANK($D$39),ISBLANK(D49)),"",(LARGE(D57:D63,1))+D65)</f>
        <v/>
      </c>
      <c r="E66" s="106" t="s">
        <v>11</v>
      </c>
      <c r="F66" s="73"/>
      <c r="G66" s="106"/>
      <c r="H66" s="106"/>
      <c r="I66" s="153"/>
      <c r="J66" s="106"/>
      <c r="K66" s="74"/>
      <c r="L66" s="67"/>
      <c r="M66" s="33"/>
      <c r="N66" s="33"/>
      <c r="O66" s="33"/>
      <c r="P66" s="34"/>
      <c r="Q66" s="34"/>
      <c r="R66" s="34"/>
      <c r="S66" s="34"/>
      <c r="T66" s="34"/>
      <c r="U66" s="34"/>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row>
    <row r="67" spans="1:64" ht="14.45" customHeight="1" x14ac:dyDescent="0.3">
      <c r="A67" s="83"/>
      <c r="B67" s="177" t="s">
        <v>127</v>
      </c>
      <c r="C67" s="106"/>
      <c r="D67" s="146" t="str">
        <f>IF(OR(ISBLANK($D$58),ISBLANK($D$57),ISBLANK($D$44),ISBLANK($D$36),ISBLANK($D$35),ISBLANK($D$39),ISBLANK(D49)),"",D66*D44)</f>
        <v/>
      </c>
      <c r="E67" s="106" t="s">
        <v>3</v>
      </c>
      <c r="F67" s="73"/>
      <c r="G67" s="429" t="str">
        <f>IF(OR(ISBLANK($D$49),ISBLANK($D$58),ISBLANK($D$57),ISBLANK($D$44),ISBLANK($I$46),ISBLANK(I49),ISBLANK($D$36),ISBLANK($D$35),ISBLANK($D$39),ISBLANK($I$36),ISBLANK($I$35),ISBLANK($I$39),ISBLANK($I$44)),"",IF(((D50-I50)*I39/I46)&lt;0,"Time to delay injection after the gradient begins",""))</f>
        <v/>
      </c>
      <c r="H67" s="357"/>
      <c r="I67" s="358"/>
      <c r="J67" s="359"/>
      <c r="K67" s="91"/>
      <c r="L67" s="67"/>
      <c r="M67" s="33"/>
      <c r="N67" s="33"/>
      <c r="O67" s="14"/>
    </row>
    <row r="68" spans="1:64" x14ac:dyDescent="0.3">
      <c r="A68" s="83"/>
      <c r="B68" s="177"/>
      <c r="C68" s="106"/>
      <c r="D68" s="106"/>
      <c r="E68" s="106"/>
      <c r="F68" s="73"/>
      <c r="G68" s="429"/>
      <c r="H68" s="357"/>
      <c r="I68" s="353" t="str">
        <f>IF(OR(ISBLANK($D$49),ISBLANK($D$58),ISBLANK($D$57),ISBLANK($D$44),ISBLANK($I$46),ISBLANK(I49),ISBLANK($D$36),ISBLANK($D$35),ISBLANK($D$39),ISBLANK($I$36),ISBLANK($I$35),ISBLANK($I$39),ISBLANK($I$44),ISBLANK(D40),ISBLANK(I40)),"",IF(((D50-I50)*I40/I46)&lt;0,ABS((D50-I50)*I40/I46),""))</f>
        <v/>
      </c>
      <c r="J68" s="356" t="str">
        <f>IF(OR(ISBLANK($D$49),ISBLANK($D$58),ISBLANK($D$57),ISBLANK($D$44),ISBLANK($I$46),ISBLANK(I49),ISBLANK($D$36),ISBLANK($D$35),ISBLANK($D$39),ISBLANK($I$36),ISBLANK($I$35),ISBLANK($I$39),ISBLANK($I$44),ISBLANK(I40)),"",IF(((D50-I50)*I40/I46)&lt;0,"mins",""))</f>
        <v/>
      </c>
      <c r="K68" s="92"/>
      <c r="L68" s="67"/>
      <c r="M68" s="33"/>
      <c r="N68" s="33"/>
      <c r="O68" s="14"/>
    </row>
    <row r="69" spans="1:64" s="36" customFormat="1" ht="16.5" customHeight="1" x14ac:dyDescent="0.3">
      <c r="A69" s="67"/>
      <c r="B69" s="106"/>
      <c r="C69" s="106"/>
      <c r="D69" s="106"/>
      <c r="E69" s="106"/>
      <c r="F69" s="74"/>
      <c r="G69" s="360"/>
      <c r="H69" s="357"/>
      <c r="I69" s="354" t="str">
        <f>IF(I68&lt;&gt;"",(ABS(I68*I46)*1000),"")</f>
        <v/>
      </c>
      <c r="J69" s="355" t="str">
        <f>IF(OR(ISBLANK($D$49),ISBLANK($D$58),ISBLANK($D$57),ISBLANK($D$44),ISBLANK($I$46),ISBLANK(I49),ISBLANK($D$36),ISBLANK($D$35),ISBLANK($D$39),ISBLANK($I$36),ISBLANK($I$35),ISBLANK($I$39),ISBLANK($I$44),ISBLANK(I40)),"",IF(((D50-I50)*I40/I46)&lt;0,"µL)",""))</f>
        <v/>
      </c>
      <c r="K69" s="92"/>
      <c r="L69" s="67"/>
      <c r="M69" s="33"/>
      <c r="N69" s="33"/>
      <c r="O69" s="33"/>
      <c r="P69" s="34"/>
      <c r="Q69" s="34"/>
      <c r="R69" s="34"/>
      <c r="S69" s="34"/>
      <c r="T69" s="34"/>
      <c r="U69" s="34"/>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row>
    <row r="70" spans="1:64" ht="14.45" customHeight="1" x14ac:dyDescent="0.3">
      <c r="A70" s="67"/>
      <c r="B70" s="96"/>
      <c r="C70" s="96"/>
      <c r="D70" s="96"/>
      <c r="E70" s="96"/>
      <c r="F70" s="74"/>
      <c r="G70" s="423" t="str">
        <f>IF(OR(ISBLANK($D$49),ISBLANK($D$58),ISBLANK($D$57),ISBLANK($D$44),ISBLANK($I$46),ISBLANK(I49),ISBLANK($D$36),ISBLANK($D$35),ISBLANK($D$39),ISBLANK($I$36),ISBLANK($I$35),ISBLANK($I$39),ISBLANK($I$44),ISBLANK(I40)),"",IF(((D50-I50)*I40/I46)&lt;0,"Correct translation of this method requires that the injection is delayed until after the gradient begins by this time. A delayed injection can be added to a method in many LC instrument software packages.",""))</f>
        <v/>
      </c>
      <c r="H70" s="423"/>
      <c r="I70" s="423"/>
      <c r="J70" s="423"/>
      <c r="K70" s="94"/>
      <c r="L70" s="67"/>
      <c r="M70" s="33"/>
      <c r="N70" s="33"/>
      <c r="O70" s="14"/>
    </row>
    <row r="71" spans="1:64" x14ac:dyDescent="0.3">
      <c r="A71" s="67"/>
      <c r="B71" s="96"/>
      <c r="C71" s="96"/>
      <c r="D71" s="96"/>
      <c r="E71" s="96"/>
      <c r="F71" s="74"/>
      <c r="G71" s="423"/>
      <c r="H71" s="423"/>
      <c r="I71" s="423"/>
      <c r="J71" s="423"/>
      <c r="K71" s="94"/>
      <c r="L71" s="67"/>
      <c r="M71" s="33"/>
      <c r="N71" s="33"/>
      <c r="O71" s="14"/>
    </row>
    <row r="72" spans="1:64" x14ac:dyDescent="0.3">
      <c r="A72" s="67"/>
      <c r="B72" s="106"/>
      <c r="C72" s="106"/>
      <c r="D72" s="106"/>
      <c r="E72" s="106"/>
      <c r="F72" s="74"/>
      <c r="G72" s="423"/>
      <c r="H72" s="423"/>
      <c r="I72" s="423"/>
      <c r="J72" s="423"/>
      <c r="K72" s="94"/>
      <c r="L72" s="67"/>
      <c r="M72" s="33"/>
      <c r="N72" s="33"/>
      <c r="O72" s="14"/>
    </row>
    <row r="73" spans="1:64" x14ac:dyDescent="0.3">
      <c r="A73" s="67"/>
      <c r="B73" s="106"/>
      <c r="C73" s="106"/>
      <c r="D73" s="106"/>
      <c r="E73" s="74"/>
      <c r="F73" s="74"/>
      <c r="G73" s="423"/>
      <c r="H73" s="423"/>
      <c r="I73" s="423"/>
      <c r="J73" s="423"/>
      <c r="K73" s="94"/>
      <c r="L73" s="67"/>
      <c r="M73" s="33"/>
      <c r="N73" s="33"/>
      <c r="O73" s="14"/>
    </row>
    <row r="74" spans="1:64" ht="15" customHeight="1" x14ac:dyDescent="0.3">
      <c r="A74" s="108"/>
      <c r="B74" s="178"/>
      <c r="C74" s="178"/>
      <c r="D74" s="178"/>
      <c r="E74" s="178"/>
      <c r="F74" s="74"/>
      <c r="G74" s="423"/>
      <c r="H74" s="423"/>
      <c r="I74" s="423"/>
      <c r="J74" s="423"/>
      <c r="K74" s="94"/>
      <c r="L74" s="67"/>
      <c r="M74" s="33"/>
      <c r="N74" s="33"/>
      <c r="O74" s="14"/>
    </row>
    <row r="75" spans="1:64" x14ac:dyDescent="0.3">
      <c r="A75" s="108"/>
      <c r="B75" s="178"/>
      <c r="C75" s="178"/>
      <c r="D75" s="178"/>
      <c r="E75" s="178"/>
      <c r="F75" s="74"/>
      <c r="G75" s="94"/>
      <c r="H75" s="94"/>
      <c r="I75" s="94"/>
      <c r="J75" s="94"/>
      <c r="K75" s="74"/>
      <c r="L75" s="67"/>
      <c r="M75" s="33"/>
      <c r="N75" s="33"/>
      <c r="O75" s="14"/>
    </row>
    <row r="76" spans="1:64" x14ac:dyDescent="0.3">
      <c r="A76" s="67"/>
      <c r="B76" s="106"/>
      <c r="C76" s="106"/>
      <c r="D76" s="106"/>
      <c r="E76" s="74"/>
      <c r="F76" s="74"/>
      <c r="G76" s="94"/>
      <c r="H76" s="94"/>
      <c r="I76" s="94"/>
      <c r="J76" s="94"/>
      <c r="K76" s="74"/>
      <c r="L76" s="67"/>
      <c r="M76" s="33"/>
      <c r="N76" s="33"/>
      <c r="O76" s="14"/>
    </row>
    <row r="77" spans="1:64" x14ac:dyDescent="0.3">
      <c r="A77" s="108"/>
      <c r="B77" s="74"/>
      <c r="C77" s="74"/>
      <c r="D77" s="74"/>
      <c r="E77" s="74"/>
      <c r="F77" s="74"/>
      <c r="G77" s="74"/>
      <c r="H77" s="74"/>
      <c r="I77" s="74"/>
      <c r="J77" s="74"/>
      <c r="K77" s="74"/>
      <c r="L77" s="67"/>
      <c r="M77" s="33"/>
      <c r="N77" s="33"/>
      <c r="O77" s="14"/>
    </row>
    <row r="78" spans="1:64" s="36" customFormat="1" ht="13.9" customHeight="1" x14ac:dyDescent="0.3">
      <c r="A78" s="108"/>
      <c r="B78" s="74"/>
      <c r="C78" s="74"/>
      <c r="D78" s="74"/>
      <c r="E78" s="74"/>
      <c r="F78" s="74"/>
      <c r="G78" s="74"/>
      <c r="H78" s="74"/>
      <c r="I78" s="74"/>
      <c r="J78" s="108"/>
      <c r="K78" s="74"/>
      <c r="L78" s="67"/>
      <c r="M78" s="33"/>
      <c r="N78" s="33"/>
      <c r="O78" s="33"/>
      <c r="P78" s="34"/>
      <c r="Q78" s="34"/>
      <c r="R78" s="34"/>
      <c r="S78" s="34"/>
      <c r="T78" s="34"/>
      <c r="U78" s="34"/>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row>
    <row r="79" spans="1:64" s="36" customFormat="1" ht="27.6" hidden="1" customHeight="1" x14ac:dyDescent="0.3">
      <c r="A79" s="67"/>
      <c r="B79" s="428"/>
      <c r="C79" s="428"/>
      <c r="D79" s="428"/>
      <c r="E79" s="428"/>
      <c r="F79" s="428"/>
      <c r="G79" s="428"/>
      <c r="H79" s="428"/>
      <c r="I79" s="428"/>
      <c r="J79" s="428"/>
      <c r="K79" s="300"/>
      <c r="L79" s="67"/>
      <c r="M79" s="33"/>
      <c r="N79" s="33"/>
      <c r="O79" s="33"/>
      <c r="P79" s="34"/>
      <c r="Q79" s="34"/>
      <c r="R79" s="34"/>
      <c r="S79" s="34"/>
      <c r="T79" s="34"/>
      <c r="U79" s="34"/>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row>
    <row r="80" spans="1:64" hidden="1" x14ac:dyDescent="0.3">
      <c r="A80" s="67"/>
      <c r="B80" s="95"/>
      <c r="C80" s="95"/>
      <c r="D80" s="95"/>
      <c r="E80" s="95"/>
      <c r="F80" s="95"/>
      <c r="G80" s="95"/>
      <c r="H80" s="95"/>
      <c r="I80" s="95"/>
      <c r="J80" s="95"/>
      <c r="K80" s="74"/>
      <c r="L80" s="67"/>
      <c r="M80" s="33"/>
      <c r="N80" s="33"/>
      <c r="O80" s="14"/>
    </row>
    <row r="81" spans="1:15" hidden="1" x14ac:dyDescent="0.3">
      <c r="A81" s="67"/>
      <c r="B81" s="95"/>
      <c r="C81" s="95"/>
      <c r="D81" s="95"/>
      <c r="E81" s="95"/>
      <c r="F81" s="95"/>
      <c r="G81" s="95"/>
      <c r="H81" s="95"/>
      <c r="I81" s="95"/>
      <c r="J81" s="95"/>
      <c r="K81" s="74"/>
      <c r="L81" s="67"/>
      <c r="M81" s="33"/>
      <c r="N81" s="33"/>
      <c r="O81" s="14"/>
    </row>
    <row r="82" spans="1:15" hidden="1" x14ac:dyDescent="0.3">
      <c r="A82" s="67"/>
      <c r="B82" s="95"/>
      <c r="C82" s="95"/>
      <c r="D82" s="95"/>
      <c r="E82" s="95"/>
      <c r="F82" s="95"/>
      <c r="G82" s="95"/>
      <c r="H82" s="95"/>
      <c r="I82" s="95"/>
      <c r="J82" s="95"/>
      <c r="K82" s="74"/>
      <c r="L82" s="67"/>
      <c r="M82" s="33"/>
      <c r="N82" s="33"/>
      <c r="O82" s="14"/>
    </row>
    <row r="83" spans="1:15" hidden="1" x14ac:dyDescent="0.3">
      <c r="A83" s="67"/>
      <c r="B83" s="95"/>
      <c r="C83" s="95"/>
      <c r="D83" s="95"/>
      <c r="E83" s="95"/>
      <c r="F83" s="95"/>
      <c r="G83" s="95"/>
      <c r="H83" s="95"/>
      <c r="I83" s="95"/>
      <c r="J83" s="95"/>
      <c r="K83" s="74"/>
      <c r="L83" s="67"/>
      <c r="M83" s="33"/>
      <c r="N83" s="33"/>
      <c r="O83" s="14"/>
    </row>
    <row r="84" spans="1:15" hidden="1" x14ac:dyDescent="0.3">
      <c r="A84" s="67"/>
      <c r="B84" s="95"/>
      <c r="C84" s="95"/>
      <c r="D84" s="95"/>
      <c r="E84" s="95"/>
      <c r="F84" s="95"/>
      <c r="G84" s="95"/>
      <c r="H84" s="95"/>
      <c r="I84" s="95"/>
      <c r="J84" s="95"/>
      <c r="K84" s="74"/>
      <c r="L84" s="67"/>
      <c r="M84" s="33"/>
      <c r="N84" s="33"/>
      <c r="O84" s="14"/>
    </row>
    <row r="85" spans="1:15" hidden="1" x14ac:dyDescent="0.3">
      <c r="A85" s="67"/>
      <c r="B85" s="95"/>
      <c r="C85" s="95"/>
      <c r="D85" s="95"/>
      <c r="E85" s="95"/>
      <c r="F85" s="95"/>
      <c r="G85" s="95"/>
      <c r="H85" s="95"/>
      <c r="I85" s="95"/>
      <c r="J85" s="95"/>
      <c r="K85" s="74"/>
      <c r="L85" s="67"/>
      <c r="M85" s="33"/>
      <c r="N85" s="33"/>
      <c r="O85" s="14"/>
    </row>
    <row r="86" spans="1:15" hidden="1" x14ac:dyDescent="0.3">
      <c r="A86" s="67"/>
      <c r="B86" s="95"/>
      <c r="C86" s="95"/>
      <c r="D86" s="95"/>
      <c r="E86" s="95"/>
      <c r="F86" s="95"/>
      <c r="G86" s="95"/>
      <c r="H86" s="95"/>
      <c r="I86" s="95"/>
      <c r="J86" s="95"/>
      <c r="K86" s="74"/>
      <c r="L86" s="67"/>
      <c r="M86" s="33"/>
      <c r="N86" s="33"/>
      <c r="O86" s="14"/>
    </row>
    <row r="87" spans="1:15" hidden="1" x14ac:dyDescent="0.3">
      <c r="A87" s="67"/>
      <c r="B87" s="95"/>
      <c r="C87" s="95"/>
      <c r="D87" s="95"/>
      <c r="E87" s="95"/>
      <c r="F87" s="95"/>
      <c r="G87" s="95"/>
      <c r="H87" s="95"/>
      <c r="I87" s="95"/>
      <c r="J87" s="95"/>
      <c r="K87" s="74"/>
      <c r="L87" s="67"/>
      <c r="M87" s="33"/>
      <c r="N87" s="33"/>
      <c r="O87" s="14"/>
    </row>
    <row r="88" spans="1:15" hidden="1" x14ac:dyDescent="0.3">
      <c r="A88" s="67"/>
      <c r="B88" s="95"/>
      <c r="C88" s="95"/>
      <c r="D88" s="95"/>
      <c r="E88" s="95"/>
      <c r="F88" s="95"/>
      <c r="G88" s="95"/>
      <c r="H88" s="95"/>
      <c r="I88" s="95"/>
      <c r="J88" s="95"/>
      <c r="K88" s="74"/>
      <c r="L88" s="67"/>
      <c r="M88" s="33"/>
      <c r="N88" s="33"/>
      <c r="O88" s="14"/>
    </row>
    <row r="89" spans="1:15" hidden="1" x14ac:dyDescent="0.3">
      <c r="A89" s="67"/>
      <c r="B89" s="95"/>
      <c r="C89" s="95"/>
      <c r="D89" s="95"/>
      <c r="E89" s="95"/>
      <c r="F89" s="95"/>
      <c r="G89" s="95"/>
      <c r="H89" s="95"/>
      <c r="I89" s="95"/>
      <c r="J89" s="95"/>
      <c r="K89" s="74"/>
      <c r="L89" s="67"/>
      <c r="M89" s="33"/>
      <c r="N89" s="33"/>
      <c r="O89" s="14"/>
    </row>
    <row r="90" spans="1:15" hidden="1" x14ac:dyDescent="0.3">
      <c r="A90" s="67"/>
      <c r="B90" s="95"/>
      <c r="C90" s="95"/>
      <c r="D90" s="95"/>
      <c r="E90" s="95"/>
      <c r="F90" s="95"/>
      <c r="G90" s="95"/>
      <c r="H90" s="95"/>
      <c r="I90" s="95"/>
      <c r="J90" s="95"/>
      <c r="K90" s="74"/>
      <c r="L90" s="67"/>
      <c r="M90" s="33"/>
      <c r="N90" s="33"/>
      <c r="O90" s="14"/>
    </row>
    <row r="91" spans="1:15" hidden="1" x14ac:dyDescent="0.3">
      <c r="A91" s="67"/>
      <c r="B91" s="95"/>
      <c r="C91" s="95"/>
      <c r="D91" s="95"/>
      <c r="E91" s="95"/>
      <c r="F91" s="95"/>
      <c r="G91" s="95"/>
      <c r="H91" s="95"/>
      <c r="I91" s="95"/>
      <c r="J91" s="95"/>
      <c r="K91" s="74"/>
      <c r="L91" s="67"/>
      <c r="M91" s="33"/>
      <c r="N91" s="33"/>
      <c r="O91" s="14"/>
    </row>
    <row r="92" spans="1:15" hidden="1" x14ac:dyDescent="0.3">
      <c r="A92" s="67"/>
      <c r="B92" s="95"/>
      <c r="C92" s="95"/>
      <c r="D92" s="95"/>
      <c r="E92" s="95"/>
      <c r="F92" s="95"/>
      <c r="G92" s="95"/>
      <c r="H92" s="95"/>
      <c r="I92" s="95"/>
      <c r="J92" s="95"/>
      <c r="K92" s="74"/>
      <c r="L92" s="67"/>
      <c r="M92" s="33"/>
      <c r="N92" s="33"/>
      <c r="O92" s="14"/>
    </row>
    <row r="93" spans="1:15" hidden="1" x14ac:dyDescent="0.3">
      <c r="A93" s="67"/>
      <c r="B93" s="95"/>
      <c r="C93" s="95"/>
      <c r="D93" s="95"/>
      <c r="E93" s="95"/>
      <c r="F93" s="95"/>
      <c r="G93" s="95"/>
      <c r="H93" s="95"/>
      <c r="I93" s="95"/>
      <c r="J93" s="95"/>
      <c r="K93" s="74"/>
      <c r="L93" s="67"/>
      <c r="M93" s="33"/>
      <c r="N93" s="33"/>
      <c r="O93" s="14"/>
    </row>
    <row r="94" spans="1:15" ht="16.5" customHeight="1" x14ac:dyDescent="0.3">
      <c r="A94" s="179" t="str">
        <f>Index!A24</f>
        <v>© 2022 Avantor, Inc. All rights reserved. All products are available worldwide.</v>
      </c>
      <c r="B94" s="95"/>
      <c r="C94" s="95"/>
      <c r="D94" s="95"/>
      <c r="E94" s="95"/>
      <c r="F94" s="95"/>
      <c r="G94" s="95"/>
      <c r="H94" s="95"/>
      <c r="I94" s="95"/>
      <c r="J94" s="95"/>
      <c r="K94" s="74"/>
      <c r="L94" s="67"/>
      <c r="M94" s="33"/>
      <c r="N94" s="33"/>
      <c r="O94" s="14"/>
    </row>
    <row r="95" spans="1:15" x14ac:dyDescent="0.3">
      <c r="A95" s="179" t="str">
        <f>Index!A25</f>
        <v>For more information contact: chromsupport@avantorsciences.com or visit vwr.com/ace</v>
      </c>
      <c r="B95" s="95"/>
      <c r="C95" s="95"/>
      <c r="D95" s="95"/>
      <c r="E95" s="95"/>
      <c r="F95" s="95"/>
      <c r="G95" s="95"/>
      <c r="H95" s="95"/>
      <c r="I95" s="95"/>
      <c r="J95" s="95"/>
      <c r="K95" s="335" t="s">
        <v>144</v>
      </c>
      <c r="L95" s="67"/>
      <c r="M95" s="33"/>
      <c r="N95" s="33"/>
      <c r="O95" s="14"/>
    </row>
    <row r="96" spans="1:15" hidden="1" x14ac:dyDescent="0.3">
      <c r="A96" s="67"/>
      <c r="B96" s="95"/>
      <c r="C96" s="95"/>
      <c r="D96" s="95"/>
      <c r="E96" s="95"/>
      <c r="F96" s="95"/>
      <c r="G96" s="95"/>
      <c r="H96" s="95"/>
      <c r="I96" s="95"/>
      <c r="J96" s="95"/>
      <c r="K96" s="74"/>
      <c r="L96" s="67"/>
      <c r="M96" s="33"/>
      <c r="N96" s="33"/>
      <c r="O96" s="14"/>
    </row>
    <row r="97" spans="1:15" hidden="1" x14ac:dyDescent="0.3">
      <c r="A97" s="67"/>
      <c r="B97" s="95"/>
      <c r="C97" s="95"/>
      <c r="D97" s="95"/>
      <c r="E97" s="95"/>
      <c r="F97" s="95"/>
      <c r="G97" s="95"/>
      <c r="H97" s="95"/>
      <c r="I97" s="95"/>
      <c r="J97" s="95"/>
      <c r="K97" s="74"/>
      <c r="L97" s="67"/>
      <c r="M97" s="33"/>
      <c r="N97" s="33"/>
      <c r="O97" s="14"/>
    </row>
    <row r="98" spans="1:15" hidden="1" x14ac:dyDescent="0.3">
      <c r="A98" s="67"/>
      <c r="B98" s="95"/>
      <c r="C98" s="95"/>
      <c r="D98" s="95"/>
      <c r="E98" s="95"/>
      <c r="F98" s="95"/>
      <c r="G98" s="95"/>
      <c r="H98" s="95"/>
      <c r="I98" s="95"/>
      <c r="J98" s="95"/>
      <c r="K98" s="74"/>
      <c r="L98" s="67"/>
      <c r="M98" s="33"/>
      <c r="N98" s="33"/>
    </row>
    <row r="99" spans="1:15" hidden="1" x14ac:dyDescent="0.3">
      <c r="A99" s="67"/>
      <c r="B99" s="95"/>
      <c r="C99" s="95"/>
      <c r="D99" s="95"/>
      <c r="E99" s="95"/>
      <c r="F99" s="95"/>
      <c r="G99" s="95"/>
      <c r="H99" s="95"/>
      <c r="I99" s="95"/>
      <c r="J99" s="95"/>
      <c r="K99" s="74"/>
      <c r="L99" s="67"/>
      <c r="M99" s="33"/>
      <c r="N99" s="33"/>
    </row>
    <row r="100" spans="1:15" hidden="1" x14ac:dyDescent="0.3">
      <c r="A100" s="67"/>
      <c r="B100" s="95"/>
      <c r="C100" s="95"/>
      <c r="D100" s="95"/>
      <c r="E100" s="95"/>
      <c r="F100" s="95"/>
      <c r="G100" s="95"/>
      <c r="H100" s="95"/>
      <c r="I100" s="95"/>
      <c r="J100" s="95"/>
      <c r="K100" s="74"/>
      <c r="L100" s="67"/>
      <c r="M100" s="33"/>
      <c r="N100" s="33"/>
    </row>
    <row r="101" spans="1:15" hidden="1" x14ac:dyDescent="0.3">
      <c r="A101" s="67"/>
      <c r="B101" s="95"/>
      <c r="C101" s="95"/>
      <c r="D101" s="95"/>
      <c r="E101" s="95"/>
      <c r="F101" s="95"/>
      <c r="G101" s="95"/>
      <c r="H101" s="95"/>
      <c r="I101" s="95"/>
      <c r="J101" s="95"/>
      <c r="K101" s="74"/>
      <c r="L101" s="67"/>
      <c r="M101" s="33"/>
      <c r="N101" s="33"/>
    </row>
    <row r="102" spans="1:15" hidden="1" x14ac:dyDescent="0.3">
      <c r="A102" s="67"/>
      <c r="B102" s="95"/>
      <c r="C102" s="95"/>
      <c r="D102" s="95"/>
      <c r="E102" s="95"/>
      <c r="F102" s="95"/>
      <c r="G102" s="95"/>
      <c r="H102" s="95"/>
      <c r="I102" s="95"/>
      <c r="J102" s="95"/>
      <c r="K102" s="74"/>
      <c r="L102" s="67"/>
      <c r="M102" s="33"/>
      <c r="N102" s="33"/>
    </row>
    <row r="103" spans="1:15" hidden="1" x14ac:dyDescent="0.3">
      <c r="A103" s="67"/>
      <c r="B103" s="95"/>
      <c r="C103" s="95"/>
      <c r="D103" s="95"/>
      <c r="E103" s="95"/>
      <c r="F103" s="95"/>
      <c r="G103" s="95"/>
      <c r="H103" s="95"/>
      <c r="I103" s="95"/>
      <c r="J103" s="95"/>
      <c r="K103" s="74"/>
      <c r="L103" s="67"/>
      <c r="M103" s="33"/>
      <c r="N103" s="33"/>
    </row>
    <row r="104" spans="1:15" hidden="1" x14ac:dyDescent="0.3">
      <c r="A104" s="67"/>
      <c r="B104" s="95"/>
      <c r="C104" s="95"/>
      <c r="D104" s="95"/>
      <c r="E104" s="95"/>
      <c r="F104" s="95"/>
      <c r="G104" s="95"/>
      <c r="H104" s="95"/>
      <c r="I104" s="95"/>
      <c r="J104" s="95"/>
      <c r="K104" s="74"/>
      <c r="L104" s="67"/>
      <c r="M104" s="33"/>
      <c r="N104" s="33"/>
    </row>
    <row r="105" spans="1:15" hidden="1" x14ac:dyDescent="0.3">
      <c r="A105" s="67"/>
      <c r="B105" s="95"/>
      <c r="C105" s="95"/>
      <c r="D105" s="95"/>
      <c r="E105" s="95"/>
      <c r="F105" s="95"/>
      <c r="G105" s="95"/>
      <c r="H105" s="95"/>
      <c r="I105" s="95"/>
      <c r="J105" s="95"/>
      <c r="K105" s="74"/>
      <c r="L105" s="67"/>
      <c r="M105" s="33"/>
      <c r="N105" s="33"/>
    </row>
    <row r="106" spans="1:15" hidden="1" x14ac:dyDescent="0.3">
      <c r="A106" s="67"/>
      <c r="B106" s="95"/>
      <c r="C106" s="95"/>
      <c r="D106" s="95"/>
      <c r="E106" s="95"/>
      <c r="F106" s="95"/>
      <c r="G106" s="95"/>
      <c r="H106" s="95"/>
      <c r="I106" s="95"/>
      <c r="J106" s="95"/>
      <c r="K106" s="74"/>
      <c r="L106" s="67"/>
      <c r="M106" s="33"/>
      <c r="N106" s="33"/>
    </row>
    <row r="107" spans="1:15" hidden="1" x14ac:dyDescent="0.3">
      <c r="A107" s="67"/>
      <c r="B107" s="95"/>
      <c r="C107" s="95"/>
      <c r="D107" s="95"/>
      <c r="E107" s="95"/>
      <c r="F107" s="95"/>
      <c r="G107" s="95"/>
      <c r="H107" s="95"/>
      <c r="I107" s="95"/>
      <c r="J107" s="95"/>
      <c r="K107" s="74"/>
      <c r="L107" s="67"/>
      <c r="M107" s="33"/>
      <c r="N107" s="33"/>
    </row>
    <row r="108" spans="1:15" hidden="1" x14ac:dyDescent="0.3">
      <c r="A108" s="67"/>
      <c r="B108" s="95"/>
      <c r="C108" s="95"/>
      <c r="D108" s="95"/>
      <c r="E108" s="95"/>
      <c r="F108" s="95"/>
      <c r="G108" s="95"/>
      <c r="H108" s="95"/>
      <c r="I108" s="95"/>
      <c r="J108" s="95"/>
      <c r="K108" s="74"/>
      <c r="L108" s="67"/>
      <c r="M108" s="33"/>
      <c r="N108" s="33"/>
    </row>
    <row r="109" spans="1:15" hidden="1" x14ac:dyDescent="0.3">
      <c r="A109" s="67"/>
      <c r="B109" s="95"/>
      <c r="C109" s="95"/>
      <c r="D109" s="95"/>
      <c r="E109" s="95"/>
      <c r="F109" s="95"/>
      <c r="G109" s="95"/>
      <c r="H109" s="95"/>
      <c r="I109" s="95"/>
      <c r="J109" s="95"/>
      <c r="K109" s="74"/>
      <c r="L109" s="67"/>
      <c r="M109" s="33"/>
      <c r="N109" s="33"/>
    </row>
    <row r="110" spans="1:15" hidden="1" x14ac:dyDescent="0.3">
      <c r="A110" s="67"/>
      <c r="B110" s="95"/>
      <c r="C110" s="95"/>
      <c r="D110" s="95"/>
      <c r="E110" s="95"/>
      <c r="F110" s="95"/>
      <c r="G110" s="95"/>
      <c r="H110" s="95"/>
      <c r="I110" s="95"/>
      <c r="J110" s="95"/>
      <c r="K110" s="74"/>
      <c r="L110" s="67"/>
      <c r="M110" s="33"/>
      <c r="N110" s="33"/>
    </row>
    <row r="111" spans="1:15" hidden="1" x14ac:dyDescent="0.3">
      <c r="A111" s="67"/>
      <c r="B111" s="95"/>
      <c r="C111" s="95"/>
      <c r="D111" s="95"/>
      <c r="E111" s="95"/>
      <c r="F111" s="95"/>
      <c r="G111" s="95"/>
      <c r="H111" s="95"/>
      <c r="I111" s="95"/>
      <c r="J111" s="95"/>
      <c r="K111" s="74"/>
      <c r="L111" s="67"/>
      <c r="M111" s="33"/>
      <c r="N111" s="33"/>
    </row>
    <row r="112" spans="1:15" hidden="1" x14ac:dyDescent="0.3">
      <c r="A112" s="67"/>
      <c r="B112" s="95"/>
      <c r="C112" s="95"/>
      <c r="D112" s="95"/>
      <c r="E112" s="95"/>
      <c r="F112" s="95"/>
      <c r="G112" s="95"/>
      <c r="H112" s="95"/>
      <c r="I112" s="95"/>
      <c r="J112" s="95"/>
      <c r="K112" s="74"/>
      <c r="L112" s="67"/>
      <c r="M112" s="33"/>
      <c r="N112" s="33"/>
    </row>
    <row r="113" spans="1:21" hidden="1" x14ac:dyDescent="0.3">
      <c r="A113" s="67"/>
      <c r="B113" s="95"/>
      <c r="C113" s="95"/>
      <c r="D113" s="95"/>
      <c r="E113" s="95"/>
      <c r="F113" s="95"/>
      <c r="G113" s="95"/>
      <c r="H113" s="95"/>
      <c r="I113" s="95"/>
      <c r="J113" s="95"/>
      <c r="K113" s="74"/>
      <c r="L113" s="67"/>
      <c r="M113" s="33"/>
      <c r="N113" s="33"/>
    </row>
    <row r="114" spans="1:21" hidden="1" x14ac:dyDescent="0.3">
      <c r="A114" s="67"/>
      <c r="B114" s="95"/>
      <c r="C114" s="95"/>
      <c r="D114" s="95"/>
      <c r="E114" s="95"/>
      <c r="F114" s="95"/>
      <c r="G114" s="95"/>
      <c r="H114" s="95"/>
      <c r="I114" s="95"/>
      <c r="J114" s="95"/>
      <c r="K114" s="74"/>
      <c r="L114" s="67"/>
      <c r="M114" s="33"/>
      <c r="N114" s="33"/>
    </row>
    <row r="115" spans="1:21" hidden="1" x14ac:dyDescent="0.3">
      <c r="A115" s="67"/>
      <c r="B115" s="95"/>
      <c r="C115" s="95"/>
      <c r="D115" s="95"/>
      <c r="E115" s="95"/>
      <c r="F115" s="95"/>
      <c r="G115" s="95"/>
      <c r="H115" s="95"/>
      <c r="I115" s="95"/>
      <c r="J115" s="95"/>
      <c r="K115" s="74"/>
      <c r="L115" s="67"/>
      <c r="M115" s="33"/>
      <c r="N115" s="33"/>
    </row>
    <row r="116" spans="1:21" hidden="1" x14ac:dyDescent="0.3">
      <c r="A116" s="67"/>
      <c r="B116" s="95"/>
      <c r="C116" s="95"/>
      <c r="D116" s="95"/>
      <c r="E116" s="95"/>
      <c r="F116" s="95"/>
      <c r="G116" s="95"/>
      <c r="H116" s="95"/>
      <c r="I116" s="95"/>
      <c r="J116" s="95"/>
      <c r="K116" s="74"/>
      <c r="L116" s="67"/>
      <c r="M116" s="33"/>
      <c r="N116" s="33"/>
    </row>
    <row r="117" spans="1:21" s="15" customFormat="1" hidden="1" x14ac:dyDescent="0.3">
      <c r="A117" s="67"/>
      <c r="B117" s="95"/>
      <c r="C117" s="95"/>
      <c r="D117" s="95"/>
      <c r="E117" s="95"/>
      <c r="F117" s="95"/>
      <c r="G117" s="95"/>
      <c r="H117" s="95"/>
      <c r="I117" s="95"/>
      <c r="J117" s="95"/>
      <c r="K117" s="74"/>
      <c r="L117" s="67"/>
      <c r="M117" s="33"/>
      <c r="N117" s="33"/>
      <c r="O117" s="14"/>
      <c r="P117" s="14"/>
      <c r="Q117" s="14"/>
      <c r="R117" s="14"/>
      <c r="S117" s="14"/>
      <c r="T117" s="14"/>
      <c r="U117" s="14"/>
    </row>
    <row r="118" spans="1:21" s="15" customFormat="1" hidden="1" x14ac:dyDescent="0.3">
      <c r="A118" s="67"/>
      <c r="B118" s="95"/>
      <c r="C118" s="95"/>
      <c r="D118" s="95"/>
      <c r="E118" s="95"/>
      <c r="F118" s="95"/>
      <c r="G118" s="95"/>
      <c r="H118" s="95"/>
      <c r="I118" s="95"/>
      <c r="J118" s="95"/>
      <c r="K118" s="74"/>
      <c r="L118" s="67"/>
      <c r="M118" s="33"/>
      <c r="N118" s="33"/>
      <c r="O118" s="14"/>
      <c r="P118" s="14"/>
      <c r="Q118" s="14"/>
      <c r="R118" s="14"/>
      <c r="S118" s="14"/>
      <c r="T118" s="14"/>
      <c r="U118" s="14"/>
    </row>
    <row r="119" spans="1:21" hidden="1" x14ac:dyDescent="0.3">
      <c r="A119" s="67"/>
      <c r="B119" s="95"/>
      <c r="C119" s="95"/>
      <c r="D119" s="95"/>
      <c r="E119" s="95"/>
      <c r="F119" s="95"/>
      <c r="G119" s="95"/>
      <c r="H119" s="95"/>
      <c r="I119" s="95"/>
      <c r="J119" s="95"/>
      <c r="K119" s="74"/>
      <c r="L119" s="67"/>
      <c r="M119" s="33"/>
      <c r="N119" s="33"/>
    </row>
    <row r="120" spans="1:21" hidden="1" x14ac:dyDescent="0.3">
      <c r="A120" s="67"/>
      <c r="B120" s="95"/>
      <c r="C120" s="95"/>
      <c r="D120" s="95"/>
      <c r="E120" s="95"/>
      <c r="F120" s="95"/>
      <c r="G120" s="95"/>
      <c r="H120" s="95"/>
      <c r="I120" s="95"/>
      <c r="J120" s="67"/>
      <c r="K120" s="18"/>
      <c r="L120" s="67"/>
      <c r="M120" s="33"/>
      <c r="N120" s="33"/>
    </row>
    <row r="121" spans="1:21" hidden="1" x14ac:dyDescent="0.3">
      <c r="A121" s="67"/>
      <c r="B121" s="95"/>
      <c r="C121" s="95"/>
      <c r="D121" s="95"/>
      <c r="E121" s="95"/>
      <c r="F121" s="95"/>
      <c r="G121" s="67"/>
      <c r="H121" s="67"/>
      <c r="I121" s="67"/>
      <c r="J121" s="67"/>
      <c r="K121" s="18"/>
      <c r="L121" s="67"/>
      <c r="M121" s="33"/>
      <c r="N121" s="33"/>
    </row>
    <row r="122" spans="1:21" hidden="1" x14ac:dyDescent="0.3">
      <c r="A122" s="67"/>
      <c r="B122" s="95"/>
      <c r="C122" s="95"/>
      <c r="D122" s="95"/>
      <c r="E122" s="95"/>
      <c r="F122" s="95"/>
      <c r="G122" s="67"/>
      <c r="H122" s="67"/>
      <c r="I122" s="67"/>
      <c r="J122" s="67"/>
      <c r="K122" s="18"/>
      <c r="L122" s="67"/>
      <c r="M122" s="33"/>
      <c r="N122" s="33"/>
    </row>
    <row r="123" spans="1:21" hidden="1" x14ac:dyDescent="0.3">
      <c r="A123" s="67"/>
      <c r="B123" s="95"/>
      <c r="C123" s="95"/>
      <c r="D123" s="95"/>
      <c r="E123" s="95"/>
      <c r="F123" s="67"/>
      <c r="G123" s="67"/>
      <c r="H123" s="67"/>
      <c r="I123" s="67"/>
      <c r="J123" s="67"/>
      <c r="K123" s="18"/>
      <c r="L123" s="67"/>
      <c r="M123" s="33"/>
      <c r="N123" s="33"/>
    </row>
    <row r="124" spans="1:21" hidden="1" x14ac:dyDescent="0.3">
      <c r="A124" s="67"/>
      <c r="B124" s="67"/>
      <c r="C124" s="67"/>
      <c r="D124" s="67"/>
      <c r="E124" s="67"/>
      <c r="F124" s="67"/>
      <c r="G124" s="67"/>
      <c r="H124" s="67"/>
      <c r="I124" s="67"/>
      <c r="J124" s="67"/>
      <c r="K124" s="18"/>
      <c r="L124" s="67"/>
      <c r="M124" s="33"/>
      <c r="N124" s="33"/>
    </row>
    <row r="125" spans="1:21" hidden="1" x14ac:dyDescent="0.3">
      <c r="A125" s="67"/>
      <c r="B125" s="67"/>
      <c r="C125" s="67"/>
      <c r="D125" s="67"/>
      <c r="E125" s="67"/>
      <c r="F125" s="67"/>
      <c r="G125" s="67"/>
      <c r="H125" s="67"/>
      <c r="I125" s="67"/>
      <c r="J125" s="67"/>
      <c r="K125" s="18"/>
      <c r="L125" s="67"/>
      <c r="M125" s="33"/>
      <c r="N125" s="33"/>
    </row>
    <row r="126" spans="1:21" hidden="1" x14ac:dyDescent="0.3">
      <c r="A126" s="67"/>
      <c r="B126" s="67"/>
      <c r="C126" s="67"/>
      <c r="D126" s="67"/>
      <c r="E126" s="67"/>
      <c r="F126" s="67"/>
      <c r="G126" s="67"/>
      <c r="H126" s="67"/>
      <c r="I126" s="67"/>
      <c r="J126" s="67"/>
      <c r="K126" s="18"/>
      <c r="L126" s="67"/>
      <c r="M126" s="33"/>
      <c r="N126" s="33"/>
    </row>
    <row r="127" spans="1:21" hidden="1" x14ac:dyDescent="0.3">
      <c r="A127" s="67"/>
      <c r="B127" s="67"/>
      <c r="C127" s="67"/>
      <c r="D127" s="67"/>
      <c r="E127" s="67"/>
      <c r="F127" s="67"/>
      <c r="G127" s="67"/>
      <c r="H127" s="67"/>
      <c r="I127" s="67"/>
      <c r="J127" s="67"/>
      <c r="K127" s="18"/>
      <c r="L127" s="67"/>
      <c r="M127" s="33"/>
      <c r="N127" s="33"/>
    </row>
    <row r="128" spans="1:21" hidden="1" x14ac:dyDescent="0.3">
      <c r="A128" s="67"/>
      <c r="B128" s="67"/>
      <c r="C128" s="67"/>
      <c r="D128" s="67"/>
      <c r="E128" s="67"/>
      <c r="F128" s="67"/>
      <c r="G128" s="67"/>
      <c r="H128" s="67"/>
      <c r="I128" s="67"/>
      <c r="J128" s="67"/>
      <c r="K128" s="18"/>
      <c r="L128" s="67"/>
      <c r="M128" s="33"/>
      <c r="N128" s="33"/>
    </row>
    <row r="129" spans="1:14" hidden="1" x14ac:dyDescent="0.3">
      <c r="A129" s="67"/>
      <c r="B129" s="67"/>
      <c r="C129" s="67"/>
      <c r="D129" s="67"/>
      <c r="E129" s="67"/>
      <c r="F129" s="67"/>
      <c r="G129" s="67"/>
      <c r="H129" s="67"/>
      <c r="I129" s="67"/>
      <c r="J129" s="67"/>
      <c r="K129" s="18"/>
      <c r="L129" s="67"/>
      <c r="M129" s="33"/>
      <c r="N129" s="33"/>
    </row>
    <row r="130" spans="1:14" hidden="1" x14ac:dyDescent="0.3">
      <c r="A130" s="67"/>
      <c r="B130" s="67"/>
      <c r="C130" s="67"/>
      <c r="D130" s="67"/>
      <c r="E130" s="67"/>
      <c r="F130" s="67"/>
      <c r="G130" s="67"/>
      <c r="H130" s="67"/>
      <c r="I130" s="67"/>
      <c r="J130" s="67"/>
      <c r="K130" s="18"/>
      <c r="L130" s="67"/>
      <c r="M130" s="33"/>
      <c r="N130" s="33"/>
    </row>
    <row r="131" spans="1:14" hidden="1" x14ac:dyDescent="0.3">
      <c r="A131" s="67"/>
      <c r="B131" s="67"/>
      <c r="C131" s="67"/>
      <c r="D131" s="67"/>
      <c r="E131" s="67"/>
      <c r="F131" s="67"/>
      <c r="G131" s="67"/>
      <c r="H131" s="67"/>
      <c r="I131" s="67"/>
      <c r="J131" s="67"/>
      <c r="K131" s="18"/>
      <c r="L131" s="67"/>
      <c r="M131" s="33"/>
      <c r="N131" s="33"/>
    </row>
    <row r="132" spans="1:14" hidden="1" x14ac:dyDescent="0.3">
      <c r="A132" s="67"/>
      <c r="B132" s="67"/>
      <c r="C132" s="67"/>
      <c r="D132" s="67"/>
      <c r="E132" s="67"/>
      <c r="F132" s="67"/>
      <c r="G132" s="67"/>
      <c r="H132" s="67"/>
      <c r="I132" s="67"/>
      <c r="J132" s="67"/>
      <c r="K132" s="18"/>
      <c r="L132" s="67"/>
      <c r="M132" s="33"/>
      <c r="N132" s="33"/>
    </row>
    <row r="133" spans="1:14" hidden="1" x14ac:dyDescent="0.3">
      <c r="A133" s="67"/>
      <c r="B133" s="67"/>
      <c r="C133" s="67"/>
      <c r="D133" s="67"/>
      <c r="E133" s="67"/>
      <c r="F133" s="67"/>
      <c r="G133" s="67"/>
      <c r="H133" s="67"/>
      <c r="I133" s="67"/>
      <c r="J133" s="67"/>
      <c r="K133" s="18"/>
      <c r="L133" s="67"/>
      <c r="M133" s="33"/>
      <c r="N133" s="33"/>
    </row>
    <row r="134" spans="1:14" hidden="1" x14ac:dyDescent="0.3">
      <c r="A134" s="67"/>
      <c r="B134" s="67"/>
      <c r="C134" s="67"/>
      <c r="D134" s="67"/>
      <c r="E134" s="67"/>
      <c r="F134" s="67"/>
      <c r="G134" s="67"/>
      <c r="H134" s="67"/>
      <c r="I134" s="67"/>
      <c r="J134" s="67"/>
      <c r="K134" s="18"/>
      <c r="L134" s="67"/>
      <c r="M134" s="33"/>
      <c r="N134" s="33"/>
    </row>
    <row r="135" spans="1:14" hidden="1" x14ac:dyDescent="0.3">
      <c r="A135" s="67"/>
      <c r="B135" s="67"/>
      <c r="C135" s="67"/>
      <c r="D135" s="67"/>
      <c r="E135" s="67"/>
      <c r="F135" s="67"/>
      <c r="G135" s="67"/>
      <c r="H135" s="67"/>
      <c r="I135" s="67"/>
      <c r="J135" s="67"/>
      <c r="K135" s="18"/>
      <c r="L135" s="67"/>
      <c r="M135" s="33"/>
      <c r="N135" s="33"/>
    </row>
    <row r="136" spans="1:14" hidden="1" x14ac:dyDescent="0.3">
      <c r="A136" s="67"/>
      <c r="B136" s="67"/>
      <c r="C136" s="67"/>
      <c r="D136" s="67"/>
      <c r="E136" s="67"/>
      <c r="F136" s="67"/>
      <c r="G136" s="67"/>
      <c r="H136" s="67"/>
      <c r="I136" s="67"/>
      <c r="J136" s="67"/>
      <c r="K136" s="18"/>
      <c r="L136" s="67"/>
      <c r="M136" s="33"/>
      <c r="N136" s="33"/>
    </row>
    <row r="137" spans="1:14" hidden="1" x14ac:dyDescent="0.3">
      <c r="A137" s="67"/>
      <c r="B137" s="67"/>
      <c r="C137" s="67"/>
      <c r="D137" s="67"/>
      <c r="E137" s="67"/>
      <c r="F137" s="67"/>
      <c r="G137" s="67"/>
      <c r="H137" s="67"/>
      <c r="I137" s="67"/>
      <c r="J137" s="67"/>
      <c r="K137" s="18"/>
      <c r="L137" s="67"/>
      <c r="M137" s="33"/>
      <c r="N137" s="33"/>
    </row>
    <row r="138" spans="1:14" hidden="1" x14ac:dyDescent="0.3">
      <c r="A138" s="67"/>
      <c r="B138" s="67"/>
      <c r="C138" s="67"/>
      <c r="D138" s="67"/>
      <c r="E138" s="67"/>
      <c r="F138" s="67"/>
      <c r="G138" s="67"/>
      <c r="H138" s="67"/>
      <c r="I138" s="67"/>
      <c r="J138" s="67"/>
      <c r="K138" s="18"/>
      <c r="L138" s="67"/>
      <c r="M138" s="33"/>
      <c r="N138" s="33"/>
    </row>
    <row r="139" spans="1:14" hidden="1" x14ac:dyDescent="0.3">
      <c r="A139" s="67"/>
      <c r="B139" s="67"/>
      <c r="C139" s="67"/>
      <c r="D139" s="67"/>
      <c r="E139" s="67"/>
      <c r="F139" s="67"/>
      <c r="G139" s="67"/>
      <c r="H139" s="67"/>
      <c r="I139" s="67"/>
      <c r="J139" s="67"/>
      <c r="K139" s="18"/>
      <c r="L139" s="67"/>
      <c r="M139" s="33"/>
      <c r="N139" s="33"/>
    </row>
    <row r="140" spans="1:14" hidden="1" x14ac:dyDescent="0.3">
      <c r="A140" s="67"/>
      <c r="B140" s="67"/>
      <c r="C140" s="67"/>
      <c r="D140" s="67"/>
      <c r="E140" s="67"/>
      <c r="F140" s="67"/>
      <c r="G140" s="67"/>
      <c r="H140" s="67"/>
      <c r="I140" s="67"/>
      <c r="J140" s="67"/>
      <c r="K140" s="18"/>
      <c r="L140" s="67"/>
      <c r="M140" s="33"/>
      <c r="N140" s="33"/>
    </row>
    <row r="141" spans="1:14" hidden="1" x14ac:dyDescent="0.3">
      <c r="A141" s="67"/>
      <c r="B141" s="67"/>
      <c r="C141" s="67"/>
      <c r="D141" s="67"/>
      <c r="E141" s="67"/>
      <c r="F141" s="67"/>
      <c r="G141" s="67"/>
      <c r="H141" s="67"/>
      <c r="I141" s="67"/>
      <c r="J141" s="67"/>
      <c r="K141" s="18"/>
      <c r="L141" s="67"/>
      <c r="M141" s="33"/>
      <c r="N141" s="33"/>
    </row>
    <row r="142" spans="1:14" hidden="1" x14ac:dyDescent="0.3">
      <c r="A142" s="67"/>
      <c r="B142" s="67"/>
      <c r="C142" s="67"/>
      <c r="D142" s="67"/>
      <c r="E142" s="67"/>
      <c r="F142" s="67"/>
      <c r="G142" s="67"/>
      <c r="H142" s="67"/>
      <c r="I142" s="67"/>
      <c r="J142" s="67"/>
      <c r="K142" s="18"/>
      <c r="L142" s="67"/>
      <c r="M142" s="33"/>
      <c r="N142" s="33"/>
    </row>
    <row r="143" spans="1:14" hidden="1" x14ac:dyDescent="0.3">
      <c r="A143" s="67"/>
      <c r="B143" s="67"/>
      <c r="C143" s="67"/>
      <c r="D143" s="67"/>
      <c r="E143" s="67"/>
      <c r="F143" s="67"/>
      <c r="G143" s="67"/>
      <c r="H143" s="67"/>
      <c r="I143" s="67"/>
      <c r="J143" s="67"/>
      <c r="K143" s="18"/>
      <c r="L143" s="67"/>
      <c r="M143" s="33"/>
      <c r="N143" s="33"/>
    </row>
    <row r="144" spans="1:14" hidden="1" x14ac:dyDescent="0.3">
      <c r="A144" s="67"/>
      <c r="B144" s="67"/>
      <c r="C144" s="67"/>
      <c r="D144" s="67"/>
      <c r="E144" s="67"/>
      <c r="F144" s="67"/>
      <c r="G144" s="67"/>
      <c r="H144" s="67"/>
      <c r="I144" s="67"/>
      <c r="J144" s="67"/>
      <c r="K144" s="18"/>
      <c r="L144" s="67"/>
      <c r="M144" s="33"/>
      <c r="N144" s="33"/>
    </row>
    <row r="145" spans="1:14" hidden="1" x14ac:dyDescent="0.3">
      <c r="A145" s="67"/>
      <c r="B145" s="67"/>
      <c r="C145" s="67"/>
      <c r="D145" s="67"/>
      <c r="E145" s="67"/>
      <c r="F145" s="67"/>
      <c r="G145" s="67"/>
      <c r="H145" s="67"/>
      <c r="I145" s="67"/>
      <c r="J145" s="67"/>
      <c r="K145" s="18"/>
      <c r="L145" s="67"/>
      <c r="M145" s="33"/>
      <c r="N145" s="33"/>
    </row>
    <row r="146" spans="1:14" hidden="1" x14ac:dyDescent="0.3">
      <c r="A146" s="67"/>
      <c r="B146" s="67"/>
      <c r="C146" s="67"/>
      <c r="D146" s="67"/>
      <c r="E146" s="67"/>
      <c r="F146" s="67"/>
      <c r="G146" s="67"/>
      <c r="H146" s="67"/>
      <c r="I146" s="67"/>
      <c r="J146" s="67"/>
      <c r="K146" s="18"/>
      <c r="L146" s="67"/>
      <c r="M146" s="33"/>
      <c r="N146" s="33"/>
    </row>
    <row r="147" spans="1:14" hidden="1" x14ac:dyDescent="0.3">
      <c r="A147" s="67"/>
      <c r="B147" s="67"/>
      <c r="C147" s="67"/>
      <c r="D147" s="67"/>
      <c r="E147" s="67"/>
      <c r="F147" s="67"/>
      <c r="G147" s="67"/>
      <c r="H147" s="67"/>
      <c r="I147" s="67"/>
      <c r="J147" s="67"/>
      <c r="K147" s="18"/>
      <c r="L147" s="67"/>
      <c r="M147" s="33"/>
      <c r="N147" s="33"/>
    </row>
    <row r="148" spans="1:14" hidden="1" x14ac:dyDescent="0.3">
      <c r="A148" s="67"/>
      <c r="B148" s="67"/>
      <c r="C148" s="67"/>
      <c r="D148" s="67"/>
      <c r="E148" s="67"/>
      <c r="F148" s="67"/>
      <c r="G148" s="67"/>
      <c r="H148" s="67"/>
      <c r="I148" s="67"/>
      <c r="J148" s="67"/>
      <c r="K148" s="18"/>
      <c r="L148" s="67"/>
      <c r="M148" s="33"/>
      <c r="N148" s="33"/>
    </row>
    <row r="149" spans="1:14" hidden="1" x14ac:dyDescent="0.3">
      <c r="A149" s="67"/>
      <c r="B149" s="67"/>
      <c r="C149" s="67"/>
      <c r="D149" s="67"/>
      <c r="E149" s="67"/>
      <c r="F149" s="67"/>
      <c r="G149" s="67"/>
      <c r="H149" s="67"/>
      <c r="I149" s="67"/>
      <c r="J149" s="67"/>
      <c r="K149" s="18"/>
      <c r="L149" s="67"/>
      <c r="M149" s="33"/>
      <c r="N149" s="33"/>
    </row>
    <row r="150" spans="1:14" hidden="1" x14ac:dyDescent="0.3">
      <c r="A150" s="67"/>
      <c r="B150" s="67"/>
      <c r="C150" s="67"/>
      <c r="D150" s="67"/>
      <c r="E150" s="67"/>
      <c r="F150" s="67"/>
      <c r="G150" s="67"/>
      <c r="H150" s="67"/>
      <c r="I150" s="67"/>
      <c r="J150" s="67"/>
      <c r="K150" s="18"/>
      <c r="L150" s="67"/>
      <c r="M150" s="33"/>
      <c r="N150" s="33"/>
    </row>
    <row r="151" spans="1:14" hidden="1" x14ac:dyDescent="0.3">
      <c r="A151" s="67"/>
      <c r="B151" s="67"/>
      <c r="C151" s="67"/>
      <c r="D151" s="67"/>
      <c r="E151" s="67"/>
      <c r="F151" s="67"/>
      <c r="G151" s="67"/>
      <c r="H151" s="67"/>
      <c r="I151" s="67"/>
      <c r="J151" s="67"/>
      <c r="K151" s="18"/>
      <c r="L151" s="67"/>
      <c r="M151" s="33"/>
      <c r="N151" s="33"/>
    </row>
    <row r="152" spans="1:14" hidden="1" x14ac:dyDescent="0.3">
      <c r="A152" s="67"/>
      <c r="B152" s="67"/>
      <c r="C152" s="67"/>
      <c r="D152" s="67"/>
      <c r="E152" s="67"/>
      <c r="F152" s="67"/>
      <c r="G152" s="67"/>
      <c r="H152" s="67"/>
      <c r="I152" s="67"/>
      <c r="J152" s="67"/>
      <c r="K152" s="18"/>
      <c r="L152" s="67"/>
      <c r="M152" s="33"/>
      <c r="N152" s="33"/>
    </row>
    <row r="153" spans="1:14" hidden="1" x14ac:dyDescent="0.3">
      <c r="A153" s="67"/>
      <c r="B153" s="67"/>
      <c r="C153" s="67"/>
      <c r="D153" s="67"/>
      <c r="E153" s="67"/>
      <c r="F153" s="67"/>
      <c r="G153" s="67"/>
      <c r="H153" s="67"/>
      <c r="I153" s="67"/>
      <c r="J153" s="67"/>
      <c r="K153" s="18"/>
      <c r="L153" s="67"/>
      <c r="M153" s="33"/>
      <c r="N153" s="33"/>
    </row>
    <row r="154" spans="1:14" hidden="1" x14ac:dyDescent="0.3">
      <c r="A154" s="67"/>
      <c r="B154" s="67"/>
      <c r="C154" s="67"/>
      <c r="D154" s="67"/>
      <c r="E154" s="67"/>
      <c r="F154" s="67"/>
      <c r="G154" s="67"/>
      <c r="H154" s="67"/>
      <c r="I154" s="67"/>
      <c r="J154" s="67"/>
      <c r="K154" s="18"/>
      <c r="L154" s="67"/>
      <c r="M154" s="33"/>
      <c r="N154" s="33"/>
    </row>
    <row r="155" spans="1:14" hidden="1" x14ac:dyDescent="0.3">
      <c r="A155" s="67"/>
      <c r="B155" s="67"/>
      <c r="C155" s="67"/>
      <c r="D155" s="67"/>
      <c r="E155" s="67"/>
      <c r="F155" s="67"/>
      <c r="G155" s="67"/>
      <c r="H155" s="67"/>
      <c r="I155" s="67"/>
      <c r="J155" s="67"/>
      <c r="K155" s="18"/>
      <c r="L155" s="67"/>
      <c r="M155" s="33"/>
      <c r="N155" s="33"/>
    </row>
    <row r="156" spans="1:14" hidden="1" x14ac:dyDescent="0.3">
      <c r="A156" s="67"/>
      <c r="B156" s="67"/>
      <c r="C156" s="67"/>
      <c r="D156" s="67"/>
      <c r="E156" s="67"/>
      <c r="F156" s="67"/>
      <c r="G156" s="67"/>
      <c r="H156" s="67"/>
      <c r="I156" s="67"/>
      <c r="J156" s="67"/>
      <c r="K156" s="18"/>
      <c r="L156" s="67"/>
      <c r="M156" s="33"/>
      <c r="N156" s="33"/>
    </row>
    <row r="157" spans="1:14" hidden="1" x14ac:dyDescent="0.3">
      <c r="A157" s="67"/>
      <c r="B157" s="67"/>
      <c r="C157" s="67"/>
      <c r="D157" s="67"/>
      <c r="E157" s="67"/>
      <c r="F157" s="67"/>
      <c r="G157" s="67"/>
      <c r="H157" s="67"/>
      <c r="I157" s="67"/>
      <c r="J157" s="67"/>
      <c r="K157" s="18"/>
      <c r="L157" s="67"/>
      <c r="M157" s="33"/>
      <c r="N157" s="33"/>
    </row>
    <row r="158" spans="1:14" hidden="1" x14ac:dyDescent="0.3">
      <c r="A158" s="67"/>
      <c r="B158" s="67"/>
      <c r="C158" s="67"/>
      <c r="D158" s="67"/>
      <c r="E158" s="67"/>
      <c r="F158" s="67"/>
      <c r="G158" s="67"/>
      <c r="H158" s="67"/>
      <c r="I158" s="67"/>
      <c r="J158" s="67"/>
      <c r="K158" s="18"/>
      <c r="L158" s="67"/>
      <c r="M158" s="33"/>
      <c r="N158" s="33"/>
    </row>
    <row r="159" spans="1:14" hidden="1" x14ac:dyDescent="0.3">
      <c r="A159" s="67"/>
      <c r="B159" s="67"/>
      <c r="C159" s="67"/>
      <c r="D159" s="67"/>
      <c r="E159" s="67"/>
      <c r="F159" s="67"/>
      <c r="G159" s="67"/>
      <c r="H159" s="67"/>
      <c r="I159" s="67"/>
      <c r="J159" s="67"/>
      <c r="K159" s="18"/>
      <c r="L159" s="18"/>
      <c r="M159" s="33"/>
      <c r="N159" s="33"/>
    </row>
    <row r="160" spans="1:14" hidden="1" x14ac:dyDescent="0.3">
      <c r="A160" s="96"/>
      <c r="B160" s="96"/>
      <c r="C160" s="96"/>
      <c r="D160" s="96"/>
      <c r="E160" s="96"/>
      <c r="F160" s="96"/>
      <c r="G160" s="96"/>
      <c r="H160" s="96"/>
      <c r="I160" s="96"/>
      <c r="J160" s="96"/>
      <c r="K160" s="97"/>
      <c r="L160" s="78"/>
    </row>
    <row r="161" spans="1:12" hidden="1" x14ac:dyDescent="0.3">
      <c r="A161" s="96"/>
      <c r="B161" s="96"/>
      <c r="C161" s="96"/>
      <c r="D161" s="96"/>
      <c r="E161" s="96"/>
      <c r="F161" s="96"/>
      <c r="G161" s="96"/>
      <c r="H161" s="96"/>
      <c r="I161" s="96"/>
      <c r="J161" s="96"/>
      <c r="K161" s="97"/>
      <c r="L161" s="78"/>
    </row>
    <row r="162" spans="1:12" hidden="1" x14ac:dyDescent="0.3">
      <c r="A162" s="96"/>
      <c r="B162" s="96"/>
      <c r="C162" s="96"/>
      <c r="D162" s="96"/>
      <c r="E162" s="96"/>
      <c r="F162" s="96"/>
      <c r="G162" s="96"/>
      <c r="H162" s="96"/>
      <c r="I162" s="96"/>
      <c r="J162" s="96"/>
      <c r="K162" s="97"/>
      <c r="L162" s="78"/>
    </row>
    <row r="163" spans="1:12" hidden="1" x14ac:dyDescent="0.3">
      <c r="A163" s="96"/>
      <c r="B163" s="96"/>
      <c r="C163" s="96"/>
      <c r="D163" s="96"/>
      <c r="E163" s="96"/>
      <c r="F163" s="96"/>
      <c r="G163" s="96"/>
      <c r="H163" s="96"/>
      <c r="I163" s="96"/>
      <c r="J163" s="96"/>
      <c r="K163" s="97"/>
      <c r="L163" s="78"/>
    </row>
    <row r="164" spans="1:12" hidden="1" x14ac:dyDescent="0.3">
      <c r="A164" s="96"/>
      <c r="B164" s="96"/>
      <c r="C164" s="96"/>
      <c r="D164" s="96"/>
      <c r="E164" s="96"/>
      <c r="F164" s="96"/>
      <c r="G164" s="96"/>
      <c r="H164" s="96"/>
      <c r="I164" s="96"/>
      <c r="J164" s="96"/>
      <c r="K164" s="78"/>
      <c r="L164" s="78"/>
    </row>
    <row r="165" spans="1:12" hidden="1" x14ac:dyDescent="0.3">
      <c r="A165" s="96"/>
      <c r="B165" s="96"/>
      <c r="C165" s="96"/>
      <c r="D165" s="96"/>
      <c r="E165" s="96"/>
      <c r="F165" s="96"/>
      <c r="G165" s="96"/>
      <c r="H165" s="96"/>
      <c r="I165" s="96"/>
      <c r="J165" s="96"/>
      <c r="K165" s="78"/>
      <c r="L165" s="78"/>
    </row>
    <row r="166" spans="1:12" hidden="1" x14ac:dyDescent="0.3">
      <c r="A166" s="96"/>
      <c r="B166" s="96"/>
      <c r="C166" s="96"/>
      <c r="D166" s="96"/>
      <c r="E166" s="96"/>
      <c r="F166" s="96"/>
      <c r="G166" s="96"/>
      <c r="H166" s="96"/>
      <c r="I166" s="96"/>
      <c r="J166" s="96"/>
      <c r="K166" s="78"/>
      <c r="L166" s="78"/>
    </row>
    <row r="167" spans="1:12" hidden="1" x14ac:dyDescent="0.3">
      <c r="A167" s="96"/>
      <c r="B167" s="96"/>
      <c r="C167" s="96"/>
      <c r="D167" s="96"/>
      <c r="E167" s="96"/>
      <c r="F167" s="96"/>
      <c r="G167" s="96"/>
      <c r="H167" s="96"/>
      <c r="I167" s="96"/>
      <c r="J167" s="96"/>
      <c r="K167" s="78"/>
      <c r="L167" s="78"/>
    </row>
    <row r="168" spans="1:12" ht="51" customHeight="1" x14ac:dyDescent="0.3">
      <c r="A168" s="426"/>
      <c r="B168" s="426"/>
      <c r="C168" s="426"/>
      <c r="D168" s="426"/>
      <c r="E168" s="426"/>
      <c r="F168" s="426"/>
      <c r="G168" s="426"/>
      <c r="H168" s="426"/>
      <c r="I168" s="426"/>
      <c r="J168" s="426"/>
      <c r="K168" s="426"/>
      <c r="L168" s="426"/>
    </row>
  </sheetData>
  <sheetProtection algorithmName="SHA-512" hashValue="2ALYZ2VkGjSyelANDCZpzVQvTjQIvJkPrf+6Lyvgqf8L/zYetdc5FgTv5JdhIvW2zB5DNLw+b5IyluMWZNCGLA==" saltValue="E5BchMtJmZsCyt83v0PhfA==" spinCount="100000" sheet="1" objects="1" selectLockedCells="1"/>
  <mergeCells count="16">
    <mergeCell ref="A168:L168"/>
    <mergeCell ref="G9:J9"/>
    <mergeCell ref="G33:J33"/>
    <mergeCell ref="B7:J7"/>
    <mergeCell ref="B31:J31"/>
    <mergeCell ref="B79:J79"/>
    <mergeCell ref="G67:G68"/>
    <mergeCell ref="D2:J2"/>
    <mergeCell ref="A1:N1"/>
    <mergeCell ref="B6:E6"/>
    <mergeCell ref="G6:J6"/>
    <mergeCell ref="G70:J74"/>
    <mergeCell ref="B9:E9"/>
    <mergeCell ref="B33:E33"/>
    <mergeCell ref="D3:F3"/>
    <mergeCell ref="G3:I3"/>
  </mergeCells>
  <dataValidations xWindow="730" yWindow="399"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5 J15:K15 E39 J39" xr:uid="{00000000-0002-0000-0100-000000000000}"/>
  </dataValidations>
  <hyperlinks>
    <hyperlink ref="K95" location="Index!A1" display="Main Menu" xr:uid="{00000000-0004-0000-0100-000001000000}"/>
    <hyperlink ref="G3" r:id="rId1" display="Avantor® ACE® Knowledge Note 0001" xr:uid="{F81BCB57-C2A3-475A-8CB5-FC981E5EC7EA}"/>
  </hyperlinks>
  <pageMargins left="0.70866141732283472" right="0.70866141732283472" top="0.74803149606299213" bottom="0.74803149606299213" header="0.31496062992125984" footer="0.31496062992125984"/>
  <pageSetup paperSize="9" fitToWidth="2" fitToHeight="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K146"/>
  <sheetViews>
    <sheetView showGridLines="0" showRowColHeaders="0" zoomScale="85" zoomScaleNormal="85" workbookViewId="0">
      <selection activeCell="D11" sqref="D11"/>
    </sheetView>
  </sheetViews>
  <sheetFormatPr defaultColWidth="0" defaultRowHeight="15" customHeight="1" zeroHeight="1" x14ac:dyDescent="0.3"/>
  <cols>
    <col min="1" max="1" width="6.77734375" style="96" customWidth="1"/>
    <col min="2" max="2" width="33.77734375" style="96" customWidth="1"/>
    <col min="3" max="3" width="2.33203125" style="96" customWidth="1"/>
    <col min="4" max="4" width="10.77734375" style="96" customWidth="1"/>
    <col min="5" max="5" width="8.77734375" style="96" customWidth="1"/>
    <col min="6" max="6" width="3.33203125" style="96" customWidth="1"/>
    <col min="7" max="7" width="33.77734375" style="96" customWidth="1"/>
    <col min="8" max="8" width="2.33203125" style="96" customWidth="1"/>
    <col min="9" max="9" width="10.77734375" style="96" customWidth="1"/>
    <col min="10" max="10" width="8.77734375" style="96" customWidth="1"/>
    <col min="11" max="11" width="6.77734375" style="96" customWidth="1"/>
    <col min="12" max="13" width="8.88671875" style="34" hidden="1" customWidth="1"/>
    <col min="14" max="20" width="0" style="34" hidden="1" customWidth="1"/>
    <col min="21" max="63" width="0" style="35" hidden="1" customWidth="1"/>
    <col min="64" max="16384" width="7.109375" style="36" hidden="1"/>
  </cols>
  <sheetData>
    <row r="1" spans="1:20" s="12" customFormat="1" ht="50.1" customHeight="1" x14ac:dyDescent="0.4">
      <c r="A1" s="433" t="s">
        <v>212</v>
      </c>
      <c r="B1" s="433"/>
      <c r="C1" s="433"/>
      <c r="D1" s="433"/>
      <c r="E1" s="433"/>
      <c r="F1" s="433"/>
      <c r="G1" s="433"/>
      <c r="H1" s="433"/>
      <c r="I1" s="433"/>
      <c r="J1" s="433"/>
      <c r="K1" s="433"/>
      <c r="L1" s="116"/>
      <c r="M1" s="116"/>
    </row>
    <row r="2" spans="1:20" s="13" customFormat="1" ht="93.95" customHeight="1" x14ac:dyDescent="0.4">
      <c r="A2" s="65"/>
      <c r="B2" s="65"/>
      <c r="C2" s="65"/>
      <c r="D2" s="416" t="s">
        <v>146</v>
      </c>
      <c r="E2" s="416"/>
      <c r="F2" s="416"/>
      <c r="G2" s="416"/>
      <c r="H2" s="416"/>
      <c r="I2" s="416"/>
      <c r="J2" s="416"/>
      <c r="K2" s="245" t="str">
        <f>Index!K2</f>
        <v>v1.6</v>
      </c>
    </row>
    <row r="3" spans="1:20" s="13" customFormat="1" ht="15" customHeight="1" x14ac:dyDescent="0.4">
      <c r="A3" s="65"/>
      <c r="B3" s="65"/>
      <c r="C3" s="65"/>
      <c r="D3" s="299"/>
      <c r="E3" s="299"/>
      <c r="F3" s="299"/>
      <c r="G3" s="299"/>
      <c r="H3" s="299"/>
      <c r="I3" s="299"/>
      <c r="J3" s="299"/>
      <c r="K3" s="245"/>
    </row>
    <row r="4" spans="1:20" s="13" customFormat="1" ht="15" customHeight="1" x14ac:dyDescent="0.4">
      <c r="A4" s="65"/>
      <c r="B4" s="65"/>
      <c r="C4" s="65"/>
      <c r="D4" s="299"/>
      <c r="E4" s="299"/>
      <c r="F4" s="299"/>
      <c r="G4" s="299"/>
      <c r="H4" s="299"/>
      <c r="I4" s="299"/>
      <c r="J4" s="299"/>
      <c r="K4" s="245"/>
    </row>
    <row r="5" spans="1:20" s="13" customFormat="1" ht="16.5" customHeight="1" x14ac:dyDescent="0.4">
      <c r="A5" s="65"/>
      <c r="B5" s="303" t="s">
        <v>159</v>
      </c>
      <c r="C5" s="47"/>
      <c r="D5" s="372"/>
      <c r="E5" s="307"/>
      <c r="F5" s="307"/>
      <c r="G5" s="307"/>
      <c r="H5" s="307"/>
      <c r="I5" s="307"/>
      <c r="J5" s="307"/>
      <c r="K5" s="63"/>
    </row>
    <row r="6" spans="1:20" s="13" customFormat="1" ht="7.5" customHeight="1" x14ac:dyDescent="0.4">
      <c r="A6" s="65"/>
      <c r="B6" s="64"/>
      <c r="C6" s="47"/>
      <c r="D6" s="47"/>
      <c r="E6" s="307"/>
      <c r="F6" s="307"/>
      <c r="G6" s="307"/>
      <c r="H6" s="307"/>
      <c r="I6" s="307"/>
      <c r="J6" s="307"/>
      <c r="K6" s="63"/>
    </row>
    <row r="7" spans="1:20" s="13" customFormat="1" ht="38.1" customHeight="1" x14ac:dyDescent="0.4">
      <c r="A7" s="65"/>
      <c r="B7" s="427" t="s">
        <v>154</v>
      </c>
      <c r="C7" s="427"/>
      <c r="D7" s="427"/>
      <c r="E7" s="427"/>
      <c r="F7" s="427"/>
      <c r="G7" s="427"/>
      <c r="H7" s="427"/>
      <c r="I7" s="427"/>
      <c r="J7" s="427"/>
      <c r="K7" s="63"/>
    </row>
    <row r="8" spans="1:20" s="13" customFormat="1" ht="8.1" customHeight="1" x14ac:dyDescent="0.4">
      <c r="A8" s="65"/>
      <c r="B8" s="65"/>
      <c r="C8" s="65"/>
      <c r="D8" s="307"/>
      <c r="E8" s="307"/>
      <c r="F8" s="307"/>
      <c r="G8" s="307"/>
      <c r="H8" s="307"/>
      <c r="I8" s="307"/>
      <c r="J8" s="307"/>
      <c r="K8" s="65"/>
    </row>
    <row r="9" spans="1:20" s="15" customFormat="1" ht="39.950000000000003" customHeight="1" x14ac:dyDescent="0.35">
      <c r="A9" s="67"/>
      <c r="B9" s="424" t="s">
        <v>152</v>
      </c>
      <c r="C9" s="434"/>
      <c r="D9" s="434"/>
      <c r="E9" s="434"/>
      <c r="F9" s="79"/>
      <c r="G9" s="424" t="s">
        <v>158</v>
      </c>
      <c r="H9" s="434"/>
      <c r="I9" s="434"/>
      <c r="J9" s="434"/>
      <c r="K9" s="67"/>
      <c r="L9" s="33"/>
      <c r="M9" s="33"/>
      <c r="N9" s="33"/>
      <c r="O9" s="33"/>
      <c r="P9" s="33"/>
      <c r="Q9" s="33"/>
      <c r="R9" s="33"/>
      <c r="S9" s="33"/>
      <c r="T9" s="33"/>
    </row>
    <row r="10" spans="1:20" ht="24" customHeight="1" x14ac:dyDescent="0.35">
      <c r="A10" s="67"/>
      <c r="B10" s="142" t="s">
        <v>134</v>
      </c>
      <c r="C10" s="69"/>
      <c r="D10" s="69"/>
      <c r="E10" s="69"/>
      <c r="F10" s="143"/>
      <c r="G10" s="144"/>
      <c r="H10" s="145"/>
      <c r="I10" s="145"/>
      <c r="J10" s="145"/>
      <c r="K10" s="67"/>
    </row>
    <row r="11" spans="1:20" ht="15" customHeight="1" x14ac:dyDescent="0.3">
      <c r="A11" s="67"/>
      <c r="B11" s="177" t="s">
        <v>24</v>
      </c>
      <c r="C11" s="106"/>
      <c r="D11" s="361"/>
      <c r="E11" s="106" t="s">
        <v>1</v>
      </c>
      <c r="F11" s="106"/>
      <c r="G11" s="95"/>
      <c r="H11" s="95"/>
      <c r="I11" s="117"/>
      <c r="J11" s="95"/>
      <c r="K11" s="67"/>
    </row>
    <row r="12" spans="1:20" ht="15" customHeight="1" x14ac:dyDescent="0.35">
      <c r="A12" s="67"/>
      <c r="B12" s="177" t="s">
        <v>229</v>
      </c>
      <c r="C12" s="106"/>
      <c r="D12" s="362"/>
      <c r="E12" s="106" t="s">
        <v>1</v>
      </c>
      <c r="F12" s="106"/>
      <c r="G12" s="95"/>
      <c r="H12" s="95"/>
      <c r="I12" s="76"/>
      <c r="J12" s="95"/>
      <c r="K12" s="67"/>
    </row>
    <row r="13" spans="1:20" ht="15" customHeight="1" x14ac:dyDescent="0.35">
      <c r="A13" s="67"/>
      <c r="B13" s="177" t="s">
        <v>230</v>
      </c>
      <c r="C13" s="106"/>
      <c r="D13" s="362"/>
      <c r="E13" s="106" t="s">
        <v>2</v>
      </c>
      <c r="F13" s="106"/>
      <c r="G13" s="95"/>
      <c r="H13" s="95"/>
      <c r="I13" s="117"/>
      <c r="J13" s="95"/>
      <c r="K13" s="67"/>
    </row>
    <row r="14" spans="1:20" ht="15" customHeight="1" x14ac:dyDescent="0.35">
      <c r="A14" s="67"/>
      <c r="B14" s="177" t="s">
        <v>231</v>
      </c>
      <c r="C14" s="106"/>
      <c r="D14" s="123" t="str">
        <f>IF(OR(ISBLANK(D11),ISBLANK(D13)),"",($D$11/$D$13)*1000)</f>
        <v/>
      </c>
      <c r="E14" s="106"/>
      <c r="F14" s="106"/>
      <c r="G14" s="95"/>
      <c r="H14" s="74"/>
      <c r="I14" s="76"/>
      <c r="J14" s="95"/>
      <c r="K14" s="67"/>
    </row>
    <row r="15" spans="1:20" ht="15" customHeight="1" x14ac:dyDescent="0.3">
      <c r="A15" s="67"/>
      <c r="B15" s="177" t="s">
        <v>114</v>
      </c>
      <c r="C15" s="106"/>
      <c r="D15" s="363"/>
      <c r="E15" s="77" t="s">
        <v>124</v>
      </c>
      <c r="F15" s="106"/>
      <c r="G15" s="95"/>
      <c r="H15" s="74"/>
      <c r="I15" s="118"/>
      <c r="J15" s="95"/>
      <c r="K15" s="67"/>
    </row>
    <row r="16" spans="1:20" s="15" customFormat="1" ht="15" customHeight="1" x14ac:dyDescent="0.35">
      <c r="A16" s="67"/>
      <c r="B16" s="177" t="s">
        <v>232</v>
      </c>
      <c r="C16" s="106"/>
      <c r="D16" s="138" t="str">
        <f>IF(OR(ISBLANK(D12),ISBLANK(D11),ISBLANK(D15)),"",((PI()*(($D$12/2)^2)*D11*D15))/1000)</f>
        <v/>
      </c>
      <c r="E16" s="106" t="s">
        <v>3</v>
      </c>
      <c r="F16" s="106"/>
      <c r="G16" s="95"/>
      <c r="H16" s="74"/>
      <c r="I16" s="119"/>
      <c r="J16" s="95"/>
      <c r="K16" s="67"/>
      <c r="L16" s="33"/>
      <c r="M16" s="33"/>
      <c r="N16" s="33"/>
      <c r="O16" s="33"/>
      <c r="P16" s="33"/>
      <c r="Q16" s="33"/>
      <c r="R16" s="33"/>
      <c r="S16" s="33"/>
      <c r="T16" s="33"/>
    </row>
    <row r="17" spans="1:63" ht="18.75" customHeight="1" x14ac:dyDescent="0.3">
      <c r="A17" s="67"/>
      <c r="B17" s="67"/>
      <c r="C17" s="67"/>
      <c r="D17" s="67"/>
      <c r="E17" s="67"/>
      <c r="F17" s="67"/>
      <c r="G17" s="67"/>
      <c r="H17" s="67"/>
      <c r="I17" s="67"/>
      <c r="J17" s="67"/>
      <c r="K17" s="67"/>
    </row>
    <row r="18" spans="1:63" s="33" customFormat="1" ht="24" customHeight="1" x14ac:dyDescent="0.35">
      <c r="A18" s="67"/>
      <c r="B18" s="129" t="s">
        <v>154</v>
      </c>
      <c r="C18" s="129"/>
      <c r="D18" s="129"/>
      <c r="E18" s="129"/>
      <c r="F18" s="79"/>
      <c r="G18" s="129" t="s">
        <v>154</v>
      </c>
      <c r="H18" s="74"/>
      <c r="I18" s="74"/>
      <c r="J18" s="74"/>
      <c r="K18" s="67"/>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row>
    <row r="19" spans="1:63" s="34" customFormat="1" ht="16.5" x14ac:dyDescent="0.3">
      <c r="A19" s="67"/>
      <c r="B19" s="177" t="s">
        <v>10</v>
      </c>
      <c r="C19" s="106"/>
      <c r="D19" s="364"/>
      <c r="E19" s="106" t="s">
        <v>5</v>
      </c>
      <c r="F19" s="106"/>
      <c r="G19" s="106"/>
      <c r="H19" s="106"/>
      <c r="I19" s="130"/>
      <c r="J19" s="106"/>
      <c r="K19" s="67"/>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63" ht="16.5" x14ac:dyDescent="0.3">
      <c r="A20" s="67"/>
      <c r="B20" s="177"/>
      <c r="C20" s="106"/>
      <c r="D20" s="130"/>
      <c r="E20" s="106"/>
      <c r="F20" s="106"/>
      <c r="G20" s="177"/>
      <c r="H20" s="106"/>
      <c r="I20" s="130"/>
      <c r="J20" s="106"/>
      <c r="K20" s="67"/>
    </row>
    <row r="21" spans="1:63" ht="16.5" x14ac:dyDescent="0.3">
      <c r="A21" s="67"/>
      <c r="B21" s="177" t="s">
        <v>14</v>
      </c>
      <c r="C21" s="106"/>
      <c r="D21" s="365"/>
      <c r="E21" s="106"/>
      <c r="F21" s="106"/>
      <c r="G21" s="177" t="s">
        <v>14</v>
      </c>
      <c r="H21" s="106"/>
      <c r="I21" s="365"/>
      <c r="J21" s="106"/>
      <c r="K21" s="67"/>
    </row>
    <row r="22" spans="1:63" ht="15" customHeight="1" x14ac:dyDescent="0.35">
      <c r="A22" s="67"/>
      <c r="B22" s="177" t="s">
        <v>167</v>
      </c>
      <c r="C22" s="106"/>
      <c r="D22" s="364"/>
      <c r="E22" s="106" t="s">
        <v>3</v>
      </c>
      <c r="F22" s="106"/>
      <c r="G22" s="177" t="s">
        <v>167</v>
      </c>
      <c r="H22" s="106"/>
      <c r="I22" s="364"/>
      <c r="J22" s="106" t="s">
        <v>3</v>
      </c>
      <c r="K22" s="67"/>
    </row>
    <row r="23" spans="1:63" ht="16.5" hidden="1" x14ac:dyDescent="0.3">
      <c r="A23" s="67"/>
      <c r="B23" s="287" t="s">
        <v>86</v>
      </c>
      <c r="C23" s="74"/>
      <c r="D23" s="119" t="str">
        <f>IF(OR(ISBLANK(D22),ISBLANK(D12),ISBLANK(D11),ISBLANK(D16),ISBLANK(D13),ISBLANK(D15)),"",$D$22/$D$16)</f>
        <v/>
      </c>
      <c r="E23" s="74"/>
      <c r="F23" s="74"/>
      <c r="G23" s="287" t="s">
        <v>86</v>
      </c>
      <c r="H23" s="74"/>
      <c r="I23" s="119" t="str">
        <f>IF(OR(ISBLANK(D22),ISBLANK(D12),ISBLANK(D11),ISBLANK(D16),ISBLANK(D13),ISBLANK(D15),ISBLANK(I22)),"",$I$22/$D$16)</f>
        <v/>
      </c>
      <c r="J23" s="74"/>
      <c r="K23" s="67"/>
    </row>
    <row r="24" spans="1:63" ht="16.5" x14ac:dyDescent="0.3">
      <c r="A24" s="67"/>
      <c r="B24" s="287"/>
      <c r="C24" s="74"/>
      <c r="D24" s="119"/>
      <c r="E24" s="74"/>
      <c r="F24" s="74"/>
      <c r="G24" s="287"/>
      <c r="H24" s="74"/>
      <c r="I24" s="119"/>
      <c r="J24" s="74"/>
      <c r="K24" s="67"/>
    </row>
    <row r="25" spans="1:63" ht="16.5" x14ac:dyDescent="0.3">
      <c r="A25" s="67"/>
      <c r="B25" s="287"/>
      <c r="C25" s="74"/>
      <c r="D25" s="74"/>
      <c r="E25" s="74"/>
      <c r="F25" s="74"/>
      <c r="G25" s="287"/>
      <c r="H25" s="74"/>
      <c r="I25" s="74"/>
      <c r="J25" s="74"/>
      <c r="K25" s="67"/>
    </row>
    <row r="26" spans="1:63" ht="17.25" thickBot="1" x14ac:dyDescent="0.35">
      <c r="A26" s="67"/>
      <c r="B26" s="177" t="s">
        <v>6</v>
      </c>
      <c r="C26" s="131"/>
      <c r="D26" s="134" t="s">
        <v>7</v>
      </c>
      <c r="E26" s="135" t="s">
        <v>8</v>
      </c>
      <c r="F26" s="106"/>
      <c r="G26" s="177" t="s">
        <v>6</v>
      </c>
      <c r="H26" s="74"/>
      <c r="I26" s="134" t="s">
        <v>7</v>
      </c>
      <c r="J26" s="135" t="s">
        <v>8</v>
      </c>
      <c r="K26" s="67"/>
    </row>
    <row r="27" spans="1:63" ht="16.5" x14ac:dyDescent="0.3">
      <c r="A27" s="67"/>
      <c r="B27" s="106"/>
      <c r="C27" s="106"/>
      <c r="D27" s="136">
        <v>0</v>
      </c>
      <c r="E27" s="373"/>
      <c r="F27" s="106"/>
      <c r="G27" s="106"/>
      <c r="H27" s="74"/>
      <c r="I27" s="136" t="str">
        <f>IF(OR(ISBLANK($D$27),ISBLANK($D$28),ISBLANK($D$19),ISBLANK($D$16),ISBLANK(I22)),"",$D$25)</f>
        <v/>
      </c>
      <c r="J27" s="137" t="str">
        <f>IF(OR(ISBLANK($E$27),ISBLANK($E$28)),"",$E$27)</f>
        <v/>
      </c>
      <c r="K27" s="67"/>
    </row>
    <row r="28" spans="1:63" ht="16.5" x14ac:dyDescent="0.3">
      <c r="A28" s="67"/>
      <c r="B28" s="106"/>
      <c r="C28" s="106"/>
      <c r="D28" s="367"/>
      <c r="E28" s="373"/>
      <c r="F28" s="106"/>
      <c r="G28" s="106" t="s">
        <v>9</v>
      </c>
      <c r="H28" s="87" t="str">
        <f>IF(D28="","",((D28*D19/D16)/D19*D16))</f>
        <v/>
      </c>
      <c r="I28" s="136" t="str">
        <f>IF(OR(ISBLANK($D$22),ISBLANK($D$16),ISBLANK($D$19),ISBLANK($D$12),ISBLANK($D$28),ISBLANK($I$23),ISBLANK(I22)),"",IF(D28&gt;0,IF(((D23-I23)*D16/D19)&lt;0,"",((D23-I23)*D16/D19)),""))</f>
        <v/>
      </c>
      <c r="J28" s="137" t="str">
        <f>IF(OR(ISBLANK($E$27),ISBLANK($E$28),ISBLANK(#REF!),ISBLANK($D$19),ISBLANK($D$11),ISBLANK($D$16)),"",IF(D28&gt;0,IF(((D23-I23)*D16/D19)&lt;0,"",J27),""))</f>
        <v/>
      </c>
      <c r="K28" s="67"/>
    </row>
    <row r="29" spans="1:63" ht="16.5" x14ac:dyDescent="0.3">
      <c r="A29" s="67"/>
      <c r="B29" s="106"/>
      <c r="C29" s="106"/>
      <c r="D29" s="367"/>
      <c r="E29" s="373"/>
      <c r="F29" s="106"/>
      <c r="G29" s="106"/>
      <c r="H29" s="74"/>
      <c r="I29" s="136" t="str">
        <f>IF(OR(ISBLANK(D27),ISBLANK($D$22),ISBLANK($D$16),ISBLANK($D$19),ISBLANK($D$12),ISBLANK($D$28),ISBLANK($I$23),ISBLANK(I22)),"",IF(D28&gt;0,IF(((D23-I23)*D16/D19)&lt;0,H28,H28+((D23-I23)*D16/D19)),""))</f>
        <v/>
      </c>
      <c r="J29" s="137" t="str">
        <f>IF(OR(ISBLANK($E$27),ISBLANK($E$28)),"",$E$28)</f>
        <v/>
      </c>
      <c r="K29" s="67"/>
    </row>
    <row r="30" spans="1:63" ht="15" customHeight="1" x14ac:dyDescent="0.3">
      <c r="A30" s="67"/>
      <c r="B30" s="106"/>
      <c r="C30" s="106"/>
      <c r="D30" s="367"/>
      <c r="E30" s="373"/>
      <c r="F30" s="106"/>
      <c r="G30" s="106"/>
      <c r="H30" s="74"/>
      <c r="I30" s="136" t="str">
        <f>IF(OR(ISBLANK(D27),ISBLANK($D$22),ISBLANK($D$16),ISBLANK($D$19),ISBLANK($D$12),ISBLANK($D$28),ISBLANK($I$23),ISBLANK(I22),ISBLANK(D29)),"",(($D$29-$D$28)*$D$19*$D$16)/($D$19*$D$16)+$I$29)</f>
        <v/>
      </c>
      <c r="J30" s="137" t="str">
        <f>IF(OR(ISBLANK($E$27),ISBLANK($E$28),ISBLANK($E$29)),"",$E$29)</f>
        <v/>
      </c>
      <c r="K30" s="67"/>
    </row>
    <row r="31" spans="1:63" ht="16.5" x14ac:dyDescent="0.3">
      <c r="A31" s="67"/>
      <c r="B31" s="106"/>
      <c r="C31" s="106"/>
      <c r="D31" s="367"/>
      <c r="E31" s="373"/>
      <c r="F31" s="106"/>
      <c r="G31" s="106"/>
      <c r="H31" s="74"/>
      <c r="I31" s="136" t="str">
        <f>IF(OR(ISBLANK(D27),ISBLANK($D$22),ISBLANK($D$16),ISBLANK($D$19),ISBLANK($D$12),ISBLANK($D$28),ISBLANK($I$23),ISBLANK(I22),ISBLANK(D30)),"",(($D$30-$D$29)*$D$19*$D$16)/($D$19*$D$16)+$I$30)</f>
        <v/>
      </c>
      <c r="J31" s="137" t="str">
        <f>IF(OR(ISBLANK($E$27),ISBLANK($E$28),ISBLANK($E$29),ISBLANK($E$30)),"",$E$30)</f>
        <v/>
      </c>
      <c r="K31" s="67"/>
      <c r="N31" s="33"/>
    </row>
    <row r="32" spans="1:63" ht="15" customHeight="1" x14ac:dyDescent="0.3">
      <c r="A32" s="67"/>
      <c r="B32" s="106"/>
      <c r="C32" s="106"/>
      <c r="D32" s="367"/>
      <c r="E32" s="373"/>
      <c r="F32" s="106"/>
      <c r="G32" s="106"/>
      <c r="H32" s="74"/>
      <c r="I32" s="136" t="str">
        <f>IF(OR(ISBLANK(D22),ISBLANK($D$31),ISBLANK($D$30),ISBLANK($D$29),ISBLANK($D$28),ISBLANK($D$27),ISBLANK($D$19),ISBLANK(I22),ISBLANK($D$12),ISBLANK($D$11),ISBLANK($D$15)),"",(($D$31-$D$30)*$D$19*$D$16)/($D$19*$D$16)+$I$31)</f>
        <v/>
      </c>
      <c r="J32" s="137" t="str">
        <f>IF(OR(ISBLANK($E$27),ISBLANK($E$28),ISBLANK($E$29),ISBLANK($E$30),ISBLANK($E$31)),"",$E$31)</f>
        <v/>
      </c>
      <c r="K32" s="67"/>
      <c r="L32" s="33"/>
      <c r="M32" s="33"/>
      <c r="N32" s="33"/>
    </row>
    <row r="33" spans="1:14" ht="16.5" x14ac:dyDescent="0.3">
      <c r="A33" s="67"/>
      <c r="B33" s="106"/>
      <c r="C33" s="106"/>
      <c r="D33" s="367"/>
      <c r="E33" s="373"/>
      <c r="F33" s="106"/>
      <c r="G33" s="106"/>
      <c r="H33" s="74"/>
      <c r="I33" s="136" t="str">
        <f>IF(OR(ISBLANK($D$32),ISBLANK($D$31),ISBLANK($D$30),ISBLANK($D$29),ISBLANK($D$28),ISBLANK($D$27),ISBLANK(I22),ISBLANK($D$19),ISBLANK($D$22),ISBLANK($D$12),ISBLANK($D$11),ISBLANK($D$15)),"",(($D$32-$D$31)*$D$19*$D$16)/($D$19*$D$16)+$I$32)</f>
        <v/>
      </c>
      <c r="J33" s="137" t="str">
        <f>IF(OR(ISBLANK($E$27),ISBLANK($E$28),ISBLANK($E$29),ISBLANK($E$30),ISBLANK($E$31),ISBLANK($E$32),),"",$E$32)</f>
        <v/>
      </c>
      <c r="K33" s="67"/>
      <c r="L33" s="33"/>
      <c r="M33" s="33"/>
      <c r="N33" s="33"/>
    </row>
    <row r="34" spans="1:14" ht="15" customHeight="1" x14ac:dyDescent="0.3">
      <c r="A34" s="67"/>
      <c r="B34" s="106"/>
      <c r="C34" s="106"/>
      <c r="D34" s="367"/>
      <c r="E34" s="373"/>
      <c r="F34" s="106"/>
      <c r="G34" s="106"/>
      <c r="H34" s="74"/>
      <c r="I34" s="136" t="str">
        <f>IF(OR(ISBLANK(D22),ISBLANK($D$33),ISBLANK($D$32),ISBLANK($D$31),ISBLANK($D$30),ISBLANK($D$29),ISBLANK(I22),ISBLANK($D$28),ISBLANK($D$27),ISBLANK($D$19),ISBLANK($D$12),ISBLANK($D$11),ISBLANK($D$15)),"",(($D$33-$D$32)*$D$19*$D$16)/($D$19*$D$16)+$I$33)</f>
        <v/>
      </c>
      <c r="J34" s="137" t="str">
        <f>IF(OR(ISBLANK($E$27),ISBLANK($E$28),ISBLANK($E$29),ISBLANK($E$30),ISBLANK($E$31),ISBLANK($E$32),ISBLANK($E$33)),"",$E$33)</f>
        <v/>
      </c>
      <c r="K34" s="67"/>
      <c r="L34" s="33"/>
      <c r="M34" s="33"/>
      <c r="N34" s="33"/>
    </row>
    <row r="35" spans="1:14" ht="15" customHeight="1" x14ac:dyDescent="0.3">
      <c r="A35" s="67"/>
      <c r="B35" s="106"/>
      <c r="C35" s="106"/>
      <c r="D35" s="132"/>
      <c r="E35" s="133"/>
      <c r="F35" s="106"/>
      <c r="G35" s="106"/>
      <c r="H35" s="74"/>
      <c r="I35" s="136" t="str">
        <f>IF(OR(ISBLANK($D$34),ISBLANK($D$33),ISBLANK($D$32),ISBLANK($D$31),ISBLANK($D$30),ISBLANK($D$29),ISBLANK($D$28),ISBLANK(I22),ISBLANK($D$27),ISBLANK(D19),ISBLANK($D$12),ISBLANK($D$11),ISBLANK($D$15),ISBLANK(D22)),"",(($D$34-$D$33)*$D$19*$D$16)/($D$19*$D$16)+$I$34)</f>
        <v/>
      </c>
      <c r="J35" s="137" t="str">
        <f>IF(OR(ISBLANK($E$27),ISBLANK($E$28),ISBLANK($E$29),ISBLANK($E$30),ISBLANK($E$31),ISBLANK($E$32),ISBLANK($E$33),ISBLANK($E$34)),"",$E$34)</f>
        <v/>
      </c>
      <c r="K35" s="67"/>
      <c r="L35" s="33"/>
      <c r="M35" s="33"/>
      <c r="N35" s="33"/>
    </row>
    <row r="36" spans="1:14" ht="16.5" x14ac:dyDescent="0.3">
      <c r="A36" s="67"/>
      <c r="B36" s="74"/>
      <c r="C36" s="74"/>
      <c r="D36" s="120"/>
      <c r="E36" s="90"/>
      <c r="F36" s="74"/>
      <c r="G36" s="431" t="str">
        <f>IF(OR(ISBLANK(D22),ISBLANK($D$27),ISBLANK($D$28),ISBLANK($D$19)*ISBLANK($D$12),ISBLANK($D$11),ISBLANK($D$15),ISBLANK(I22),ISBLANK(D19)),"",IF(((D23-I23)*D16/D19)&lt;0,"Time to delay injection after the gradient begins",""))</f>
        <v/>
      </c>
      <c r="H36" s="121"/>
      <c r="I36" s="106"/>
      <c r="J36" s="106"/>
      <c r="K36" s="67"/>
      <c r="L36" s="33"/>
      <c r="M36" s="33"/>
      <c r="N36" s="33"/>
    </row>
    <row r="37" spans="1:14" ht="16.5" x14ac:dyDescent="0.3">
      <c r="A37" s="67"/>
      <c r="B37" s="74"/>
      <c r="C37" s="74"/>
      <c r="D37" s="74"/>
      <c r="E37" s="74"/>
      <c r="F37" s="74"/>
      <c r="G37" s="431"/>
      <c r="H37" s="121"/>
      <c r="I37" s="140" t="str">
        <f>IF(OR(ISBLANK(D22),ISBLANK($D$27),ISBLANK($D$28),ISBLANK($D$19),ISBLANK($D$12),ISBLANK($D$11),ISBLANK($D$15),ISBLANK(I22)),"",IF(((D23-I23)*D16/D19)&lt;0,ABS((D23-I23)*D16/D19),""))</f>
        <v/>
      </c>
      <c r="J37" s="99" t="s">
        <v>11</v>
      </c>
      <c r="K37" s="67"/>
      <c r="L37" s="33"/>
      <c r="M37" s="33"/>
      <c r="N37" s="33"/>
    </row>
    <row r="38" spans="1:14" ht="16.5" customHeight="1" x14ac:dyDescent="0.3">
      <c r="A38" s="67"/>
      <c r="B38" s="74"/>
      <c r="C38" s="74"/>
      <c r="D38" s="74"/>
      <c r="E38" s="74"/>
      <c r="F38" s="74"/>
      <c r="G38" s="93"/>
      <c r="H38" s="121"/>
      <c r="I38" s="141" t="str">
        <f>IF(I37&lt;&gt;"",(ABS(I37*D19)*1000),"")</f>
        <v/>
      </c>
      <c r="J38" s="98" t="s">
        <v>156</v>
      </c>
      <c r="K38" s="67"/>
      <c r="L38" s="33"/>
      <c r="M38" s="33"/>
      <c r="N38" s="33"/>
    </row>
    <row r="39" spans="1:14" ht="16.5" x14ac:dyDescent="0.3">
      <c r="A39" s="67"/>
      <c r="B39" s="74"/>
      <c r="C39" s="74"/>
      <c r="D39" s="74"/>
      <c r="E39" s="74"/>
      <c r="F39" s="74"/>
      <c r="G39" s="432" t="str">
        <f>IF(OR(ISBLANK(D22),ISBLANK($D$27),ISBLANK($D$28),ISBLANK($D$19),ISBLANK($D$12),ISBLANK($D$11),ISBLANK($D$15),ISBLANK(I22)),"",IF(((D23-I23)*D16/D19)&lt;0,"Correct transfer of this method requires that the injection is delayed until after the gradient begins by this time to account for the change in dwell volume. A delayed injection can be added to a method in many LC instrument software packages.",""))</f>
        <v/>
      </c>
      <c r="H39" s="432"/>
      <c r="I39" s="432"/>
      <c r="J39" s="432"/>
      <c r="K39" s="67"/>
      <c r="L39" s="33"/>
      <c r="M39" s="33"/>
      <c r="N39" s="33"/>
    </row>
    <row r="40" spans="1:14" ht="16.5" x14ac:dyDescent="0.3">
      <c r="A40" s="67"/>
      <c r="B40" s="74"/>
      <c r="C40" s="74"/>
      <c r="D40" s="74"/>
      <c r="E40" s="74"/>
      <c r="F40" s="74"/>
      <c r="G40" s="432"/>
      <c r="H40" s="432"/>
      <c r="I40" s="432"/>
      <c r="J40" s="432"/>
      <c r="K40" s="67"/>
      <c r="L40" s="33"/>
      <c r="M40" s="33"/>
      <c r="N40" s="33"/>
    </row>
    <row r="41" spans="1:14" ht="16.5" x14ac:dyDescent="0.3">
      <c r="A41" s="67"/>
      <c r="B41" s="74"/>
      <c r="C41" s="74"/>
      <c r="D41" s="74"/>
      <c r="E41" s="74"/>
      <c r="F41" s="74"/>
      <c r="G41" s="432"/>
      <c r="H41" s="432"/>
      <c r="I41" s="432"/>
      <c r="J41" s="432"/>
      <c r="K41" s="67"/>
      <c r="L41" s="33"/>
      <c r="M41" s="33"/>
      <c r="N41" s="33"/>
    </row>
    <row r="42" spans="1:14" ht="16.5" x14ac:dyDescent="0.3">
      <c r="A42" s="67"/>
      <c r="B42" s="74"/>
      <c r="C42" s="74"/>
      <c r="D42" s="74"/>
      <c r="E42" s="74"/>
      <c r="F42" s="74"/>
      <c r="G42" s="432"/>
      <c r="H42" s="432"/>
      <c r="I42" s="432"/>
      <c r="J42" s="432"/>
      <c r="K42" s="67"/>
      <c r="L42" s="33"/>
      <c r="M42" s="33"/>
      <c r="N42" s="33"/>
    </row>
    <row r="43" spans="1:14" ht="15" customHeight="1" x14ac:dyDescent="0.3">
      <c r="A43" s="67"/>
      <c r="B43" s="74"/>
      <c r="C43" s="74"/>
      <c r="D43" s="74"/>
      <c r="E43" s="74"/>
      <c r="F43" s="74"/>
      <c r="G43" s="432"/>
      <c r="H43" s="432"/>
      <c r="I43" s="432"/>
      <c r="J43" s="432"/>
      <c r="K43" s="67"/>
      <c r="L43" s="33"/>
      <c r="M43" s="33"/>
      <c r="N43" s="33"/>
    </row>
    <row r="44" spans="1:14" ht="16.5" x14ac:dyDescent="0.3">
      <c r="A44" s="67"/>
      <c r="B44" s="74"/>
      <c r="C44" s="74"/>
      <c r="D44" s="74"/>
      <c r="E44" s="74"/>
      <c r="F44" s="74"/>
      <c r="G44" s="74"/>
      <c r="H44" s="74"/>
      <c r="I44" s="74"/>
      <c r="J44" s="74"/>
      <c r="K44" s="67"/>
      <c r="L44" s="33"/>
      <c r="M44" s="33"/>
      <c r="N44" s="33"/>
    </row>
    <row r="45" spans="1:14" ht="16.5" x14ac:dyDescent="0.3">
      <c r="A45" s="67"/>
      <c r="B45" s="74"/>
      <c r="C45" s="74"/>
      <c r="D45" s="74"/>
      <c r="E45" s="74"/>
      <c r="F45" s="74"/>
      <c r="G45" s="74"/>
      <c r="H45" s="74"/>
      <c r="I45" s="74"/>
      <c r="J45" s="74"/>
      <c r="K45" s="67"/>
      <c r="L45" s="33"/>
      <c r="M45" s="33"/>
      <c r="N45" s="33"/>
    </row>
    <row r="46" spans="1:14" ht="16.5" x14ac:dyDescent="0.3">
      <c r="A46" s="67"/>
      <c r="B46" s="74"/>
      <c r="C46" s="95"/>
      <c r="D46" s="95"/>
      <c r="E46" s="95"/>
      <c r="F46" s="95"/>
      <c r="G46" s="95"/>
      <c r="H46" s="95"/>
      <c r="I46" s="95"/>
      <c r="K46" s="67"/>
      <c r="L46" s="33"/>
      <c r="M46" s="33"/>
      <c r="N46" s="33"/>
    </row>
    <row r="47" spans="1:14" ht="16.5" x14ac:dyDescent="0.3">
      <c r="A47" s="67"/>
      <c r="B47" s="95"/>
      <c r="C47" s="95"/>
      <c r="D47" s="95"/>
      <c r="E47" s="95"/>
      <c r="F47" s="95"/>
      <c r="G47" s="95"/>
      <c r="H47" s="95"/>
      <c r="I47" s="95"/>
      <c r="J47" s="95"/>
      <c r="K47" s="67"/>
      <c r="L47" s="33"/>
      <c r="M47" s="33"/>
      <c r="N47" s="33"/>
    </row>
    <row r="48" spans="1:14" ht="16.5" hidden="1" x14ac:dyDescent="0.3">
      <c r="A48" s="67"/>
      <c r="B48" s="95"/>
      <c r="C48" s="95"/>
      <c r="D48" s="95"/>
      <c r="E48" s="95"/>
      <c r="F48" s="95"/>
      <c r="G48" s="95"/>
      <c r="H48" s="95"/>
      <c r="I48" s="95"/>
      <c r="J48" s="95"/>
      <c r="K48" s="67"/>
      <c r="L48" s="33"/>
      <c r="M48" s="33"/>
      <c r="N48" s="33"/>
    </row>
    <row r="49" spans="1:63" ht="16.5" hidden="1" x14ac:dyDescent="0.3">
      <c r="A49" s="67"/>
      <c r="B49" s="95"/>
      <c r="C49" s="95"/>
      <c r="D49" s="95"/>
      <c r="E49" s="95"/>
      <c r="F49" s="95"/>
      <c r="G49" s="95"/>
      <c r="H49" s="95"/>
      <c r="I49" s="95"/>
      <c r="J49" s="95"/>
      <c r="K49" s="67"/>
      <c r="L49" s="33"/>
      <c r="M49" s="33"/>
      <c r="N49" s="33"/>
    </row>
    <row r="50" spans="1:63" s="34" customFormat="1" ht="16.5" hidden="1" x14ac:dyDescent="0.3">
      <c r="A50" s="67"/>
      <c r="B50" s="95"/>
      <c r="C50" s="95"/>
      <c r="D50" s="95"/>
      <c r="E50" s="95"/>
      <c r="F50" s="95"/>
      <c r="G50" s="95"/>
      <c r="H50" s="95"/>
      <c r="I50" s="95"/>
      <c r="J50" s="95"/>
      <c r="K50" s="67"/>
      <c r="L50" s="33"/>
      <c r="M50" s="33"/>
      <c r="N50" s="33"/>
      <c r="U50" s="35"/>
      <c r="V50" s="35"/>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row>
    <row r="51" spans="1:63" s="34" customFormat="1" ht="16.5" hidden="1" x14ac:dyDescent="0.3">
      <c r="A51" s="67"/>
      <c r="B51" s="95"/>
      <c r="C51" s="95"/>
      <c r="D51" s="95"/>
      <c r="E51" s="95"/>
      <c r="F51" s="95"/>
      <c r="G51" s="95"/>
      <c r="H51" s="95"/>
      <c r="I51" s="95"/>
      <c r="J51" s="95"/>
      <c r="K51" s="67"/>
      <c r="L51" s="33"/>
      <c r="M51" s="33"/>
      <c r="N51" s="33"/>
      <c r="U51" s="35"/>
      <c r="V51" s="35"/>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row>
    <row r="52" spans="1:63" s="34" customFormat="1" ht="16.5" hidden="1" x14ac:dyDescent="0.3">
      <c r="A52" s="67"/>
      <c r="B52" s="95"/>
      <c r="C52" s="95"/>
      <c r="D52" s="95"/>
      <c r="E52" s="95"/>
      <c r="F52" s="95"/>
      <c r="G52" s="95"/>
      <c r="H52" s="95"/>
      <c r="I52" s="95"/>
      <c r="J52" s="95"/>
      <c r="K52" s="67"/>
      <c r="L52" s="33"/>
      <c r="M52" s="33"/>
      <c r="N52" s="33"/>
      <c r="U52" s="35"/>
      <c r="V52" s="35"/>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row>
    <row r="53" spans="1:63" s="34" customFormat="1" ht="16.5" hidden="1" x14ac:dyDescent="0.3">
      <c r="A53" s="67"/>
      <c r="B53" s="95"/>
      <c r="C53" s="95"/>
      <c r="D53" s="95"/>
      <c r="E53" s="95"/>
      <c r="F53" s="95"/>
      <c r="G53" s="95"/>
      <c r="H53" s="95"/>
      <c r="I53" s="95"/>
      <c r="J53" s="95"/>
      <c r="K53" s="67"/>
      <c r="L53" s="33"/>
      <c r="M53" s="33"/>
      <c r="N53" s="33"/>
      <c r="U53" s="35"/>
      <c r="V53" s="35"/>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row>
    <row r="54" spans="1:63" s="34" customFormat="1" ht="16.5" hidden="1" x14ac:dyDescent="0.3">
      <c r="A54" s="67"/>
      <c r="B54" s="95"/>
      <c r="C54" s="95"/>
      <c r="D54" s="95"/>
      <c r="E54" s="95"/>
      <c r="F54" s="95"/>
      <c r="G54" s="95"/>
      <c r="H54" s="95"/>
      <c r="I54" s="95"/>
      <c r="J54" s="95"/>
      <c r="K54" s="67"/>
      <c r="L54" s="33"/>
      <c r="M54" s="33"/>
      <c r="N54" s="33"/>
      <c r="U54" s="35"/>
      <c r="V54" s="35"/>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row>
    <row r="55" spans="1:63" s="34" customFormat="1" ht="16.5" hidden="1" x14ac:dyDescent="0.3">
      <c r="A55" s="67"/>
      <c r="B55" s="95"/>
      <c r="C55" s="95"/>
      <c r="D55" s="95"/>
      <c r="E55" s="95"/>
      <c r="F55" s="95"/>
      <c r="G55" s="95"/>
      <c r="H55" s="95"/>
      <c r="I55" s="95"/>
      <c r="J55" s="95"/>
      <c r="K55" s="67"/>
      <c r="L55" s="33"/>
      <c r="M55" s="33"/>
      <c r="N55" s="33"/>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row>
    <row r="56" spans="1:63" s="34" customFormat="1" ht="16.5" hidden="1" x14ac:dyDescent="0.3">
      <c r="A56" s="67"/>
      <c r="B56" s="95"/>
      <c r="C56" s="95"/>
      <c r="D56" s="95"/>
      <c r="E56" s="95"/>
      <c r="F56" s="95"/>
      <c r="G56" s="95"/>
      <c r="H56" s="95"/>
      <c r="I56" s="95"/>
      <c r="J56" s="95"/>
      <c r="K56" s="67"/>
      <c r="L56" s="33"/>
      <c r="M56" s="33"/>
      <c r="N56" s="33"/>
      <c r="U56" s="35"/>
      <c r="V56" s="35"/>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row>
    <row r="57" spans="1:63" s="34" customFormat="1" ht="16.5" hidden="1" x14ac:dyDescent="0.3">
      <c r="A57" s="67"/>
      <c r="B57" s="95"/>
      <c r="C57" s="95"/>
      <c r="D57" s="95"/>
      <c r="E57" s="95"/>
      <c r="F57" s="95"/>
      <c r="G57" s="95"/>
      <c r="H57" s="95"/>
      <c r="I57" s="95"/>
      <c r="J57" s="95"/>
      <c r="K57" s="67"/>
      <c r="L57" s="33"/>
      <c r="M57" s="33"/>
      <c r="N57" s="33"/>
      <c r="U57" s="35"/>
      <c r="V57" s="35"/>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row>
    <row r="58" spans="1:63" s="34" customFormat="1" ht="16.5" hidden="1" x14ac:dyDescent="0.3">
      <c r="A58" s="67"/>
      <c r="B58" s="95"/>
      <c r="C58" s="95"/>
      <c r="D58" s="95"/>
      <c r="E58" s="95"/>
      <c r="F58" s="95"/>
      <c r="G58" s="95"/>
      <c r="H58" s="95"/>
      <c r="I58" s="95"/>
      <c r="J58" s="95"/>
      <c r="K58" s="67"/>
      <c r="L58" s="33"/>
      <c r="M58" s="33"/>
      <c r="N58" s="33"/>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row>
    <row r="59" spans="1:63" s="34" customFormat="1" ht="16.5" hidden="1" x14ac:dyDescent="0.3">
      <c r="A59" s="67"/>
      <c r="B59" s="95"/>
      <c r="C59" s="95"/>
      <c r="D59" s="95"/>
      <c r="E59" s="95"/>
      <c r="F59" s="95"/>
      <c r="G59" s="95"/>
      <c r="H59" s="95"/>
      <c r="I59" s="95"/>
      <c r="J59" s="95"/>
      <c r="K59" s="67"/>
      <c r="L59" s="33"/>
      <c r="M59" s="33"/>
      <c r="N59" s="33"/>
      <c r="U59" s="35"/>
      <c r="V59" s="35"/>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row>
    <row r="60" spans="1:63" s="34" customFormat="1" ht="16.5" hidden="1" x14ac:dyDescent="0.3">
      <c r="A60" s="67"/>
      <c r="B60" s="95"/>
      <c r="C60" s="95"/>
      <c r="D60" s="95"/>
      <c r="E60" s="95"/>
      <c r="F60" s="95"/>
      <c r="G60" s="95"/>
      <c r="H60" s="95"/>
      <c r="I60" s="95"/>
      <c r="J60" s="95"/>
      <c r="K60" s="67"/>
      <c r="L60" s="33"/>
      <c r="M60" s="33"/>
      <c r="N60" s="33"/>
      <c r="U60" s="35"/>
      <c r="V60" s="35"/>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row>
    <row r="61" spans="1:63" s="34" customFormat="1" ht="16.5" hidden="1" x14ac:dyDescent="0.3">
      <c r="A61" s="67"/>
      <c r="B61" s="95"/>
      <c r="C61" s="95"/>
      <c r="D61" s="95"/>
      <c r="E61" s="95"/>
      <c r="F61" s="95"/>
      <c r="G61" s="95"/>
      <c r="H61" s="95"/>
      <c r="I61" s="95"/>
      <c r="J61" s="95"/>
      <c r="K61" s="67"/>
      <c r="L61" s="33"/>
      <c r="M61" s="33"/>
      <c r="N61" s="33"/>
      <c r="U61" s="35"/>
      <c r="V61" s="35"/>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row>
    <row r="62" spans="1:63" s="34" customFormat="1" ht="16.5" x14ac:dyDescent="0.3">
      <c r="A62" s="179" t="str">
        <f>Index!A24</f>
        <v>© 2022 Avantor, Inc. All rights reserved. All products are available worldwide.</v>
      </c>
      <c r="B62" s="95"/>
      <c r="C62" s="95"/>
      <c r="D62" s="95"/>
      <c r="E62" s="95"/>
      <c r="F62" s="95"/>
      <c r="G62" s="95"/>
      <c r="H62" s="95"/>
      <c r="I62" s="95"/>
      <c r="J62" s="95"/>
      <c r="K62" s="67"/>
      <c r="L62" s="33"/>
      <c r="M62" s="33"/>
      <c r="N62" s="33"/>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row>
    <row r="63" spans="1:63" s="34" customFormat="1" ht="16.5" x14ac:dyDescent="0.3">
      <c r="A63" s="179" t="str">
        <f>Index!A25</f>
        <v>For more information contact: chromsupport@avantorsciences.com or visit vwr.com/ace</v>
      </c>
      <c r="B63" s="95"/>
      <c r="C63" s="95"/>
      <c r="D63" s="95"/>
      <c r="E63" s="95"/>
      <c r="F63" s="95"/>
      <c r="G63" s="95"/>
      <c r="H63" s="95"/>
      <c r="I63" s="95"/>
      <c r="J63" s="95"/>
      <c r="K63" s="391" t="s">
        <v>144</v>
      </c>
      <c r="L63" s="33"/>
      <c r="M63" s="33"/>
      <c r="N63" s="33"/>
      <c r="U63" s="35"/>
      <c r="V63" s="35"/>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row>
    <row r="64" spans="1:63" s="34" customFormat="1" ht="16.5" hidden="1" x14ac:dyDescent="0.3">
      <c r="A64" s="67"/>
      <c r="B64" s="95"/>
      <c r="C64" s="95"/>
      <c r="D64" s="95"/>
      <c r="E64" s="95"/>
      <c r="F64" s="95"/>
      <c r="G64" s="95"/>
      <c r="H64" s="95"/>
      <c r="I64" s="95"/>
      <c r="J64" s="95"/>
      <c r="K64" s="67"/>
      <c r="L64" s="33"/>
      <c r="M64" s="33"/>
      <c r="N64" s="33"/>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row>
    <row r="65" spans="1:63" s="34" customFormat="1" ht="16.5" hidden="1" x14ac:dyDescent="0.3">
      <c r="A65" s="67"/>
      <c r="B65" s="95"/>
      <c r="C65" s="95"/>
      <c r="D65" s="95"/>
      <c r="E65" s="95"/>
      <c r="F65" s="95"/>
      <c r="G65" s="95"/>
      <c r="H65" s="95"/>
      <c r="I65" s="95"/>
      <c r="J65" s="95"/>
      <c r="K65" s="67"/>
      <c r="L65" s="33"/>
      <c r="M65" s="33"/>
      <c r="N65" s="33"/>
      <c r="U65" s="35"/>
      <c r="V65" s="35"/>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row>
    <row r="66" spans="1:63" s="34" customFormat="1" ht="16.5" hidden="1" x14ac:dyDescent="0.3">
      <c r="A66" s="67"/>
      <c r="B66" s="95"/>
      <c r="C66" s="95"/>
      <c r="D66" s="95"/>
      <c r="E66" s="95"/>
      <c r="F66" s="95"/>
      <c r="G66" s="95"/>
      <c r="H66" s="95"/>
      <c r="I66" s="95"/>
      <c r="J66" s="95"/>
      <c r="K66" s="67"/>
      <c r="L66" s="33"/>
      <c r="M66" s="33"/>
      <c r="U66" s="35"/>
      <c r="V66" s="35"/>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row>
    <row r="67" spans="1:63" s="34" customFormat="1" ht="16.5" hidden="1" x14ac:dyDescent="0.3">
      <c r="A67" s="96"/>
      <c r="B67" s="95"/>
      <c r="C67" s="95"/>
      <c r="D67" s="95"/>
      <c r="E67" s="95"/>
      <c r="F67" s="95"/>
      <c r="G67" s="95"/>
      <c r="H67" s="95"/>
      <c r="I67" s="95"/>
      <c r="J67" s="95"/>
      <c r="K67" s="96"/>
      <c r="U67" s="35"/>
      <c r="V67" s="35"/>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row>
    <row r="68" spans="1:63" s="34" customFormat="1" ht="16.5" hidden="1" x14ac:dyDescent="0.3">
      <c r="A68" s="96"/>
      <c r="B68" s="95"/>
      <c r="C68" s="95"/>
      <c r="D68" s="95"/>
      <c r="E68" s="95"/>
      <c r="F68" s="95"/>
      <c r="G68" s="95"/>
      <c r="H68" s="95"/>
      <c r="I68" s="95"/>
      <c r="J68" s="122"/>
      <c r="K68" s="96"/>
      <c r="U68" s="35"/>
      <c r="V68" s="35"/>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row>
    <row r="69" spans="1:63" s="34" customFormat="1" ht="16.5" hidden="1" x14ac:dyDescent="0.3">
      <c r="A69" s="96"/>
      <c r="B69" s="95"/>
      <c r="C69" s="95"/>
      <c r="D69" s="95"/>
      <c r="E69" s="95"/>
      <c r="F69" s="122"/>
      <c r="G69" s="122"/>
      <c r="H69" s="122"/>
      <c r="I69" s="122"/>
      <c r="J69" s="122"/>
      <c r="K69" s="96"/>
      <c r="U69" s="35"/>
      <c r="V69" s="35"/>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row>
    <row r="70" spans="1:63" s="34" customFormat="1" ht="16.5" hidden="1" x14ac:dyDescent="0.3">
      <c r="A70" s="96"/>
      <c r="B70" s="122"/>
      <c r="C70" s="122"/>
      <c r="D70" s="122"/>
      <c r="E70" s="122"/>
      <c r="F70" s="122"/>
      <c r="G70" s="122"/>
      <c r="H70" s="122"/>
      <c r="I70" s="122"/>
      <c r="J70" s="122"/>
      <c r="K70" s="96"/>
      <c r="U70" s="35"/>
      <c r="V70" s="35"/>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row>
    <row r="71" spans="1:63" s="34" customFormat="1" ht="16.5" hidden="1" x14ac:dyDescent="0.3">
      <c r="A71" s="96"/>
      <c r="B71" s="122"/>
      <c r="C71" s="122"/>
      <c r="D71" s="122"/>
      <c r="E71" s="122"/>
      <c r="F71" s="122"/>
      <c r="G71" s="122"/>
      <c r="H71" s="122"/>
      <c r="I71" s="122"/>
      <c r="J71" s="122"/>
      <c r="K71" s="96"/>
      <c r="U71" s="35"/>
      <c r="V71" s="35"/>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row>
    <row r="72" spans="1:63" s="34" customFormat="1" ht="16.5" hidden="1" x14ac:dyDescent="0.3">
      <c r="A72" s="96"/>
      <c r="B72" s="122"/>
      <c r="C72" s="122"/>
      <c r="D72" s="122"/>
      <c r="E72" s="122"/>
      <c r="F72" s="122"/>
      <c r="G72" s="122"/>
      <c r="H72" s="122"/>
      <c r="I72" s="122"/>
      <c r="J72" s="122"/>
      <c r="K72" s="96"/>
      <c r="U72" s="35"/>
      <c r="V72" s="35"/>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row>
    <row r="73" spans="1:63" s="34" customFormat="1" ht="16.5" hidden="1" x14ac:dyDescent="0.3">
      <c r="A73" s="96"/>
      <c r="B73" s="122"/>
      <c r="C73" s="122"/>
      <c r="D73" s="122"/>
      <c r="E73" s="122"/>
      <c r="F73" s="122"/>
      <c r="G73" s="122"/>
      <c r="H73" s="122"/>
      <c r="I73" s="122"/>
      <c r="J73" s="122"/>
      <c r="K73" s="96"/>
      <c r="U73" s="35"/>
      <c r="V73" s="35"/>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row>
    <row r="74" spans="1:63" s="34" customFormat="1" ht="16.5" hidden="1" x14ac:dyDescent="0.3">
      <c r="A74" s="96"/>
      <c r="B74" s="122"/>
      <c r="C74" s="122"/>
      <c r="D74" s="122"/>
      <c r="E74" s="122"/>
      <c r="F74" s="122"/>
      <c r="G74" s="122"/>
      <c r="H74" s="122"/>
      <c r="I74" s="122"/>
      <c r="J74" s="122"/>
      <c r="K74" s="96"/>
      <c r="U74" s="35"/>
      <c r="V74" s="35"/>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row>
    <row r="75" spans="1:63" s="34" customFormat="1" ht="16.5" hidden="1" x14ac:dyDescent="0.3">
      <c r="A75" s="96"/>
      <c r="B75" s="122"/>
      <c r="C75" s="122"/>
      <c r="D75" s="122"/>
      <c r="E75" s="122"/>
      <c r="F75" s="122"/>
      <c r="G75" s="122"/>
      <c r="H75" s="122"/>
      <c r="I75" s="122"/>
      <c r="J75" s="122"/>
      <c r="K75" s="96"/>
      <c r="U75" s="35"/>
      <c r="V75" s="35"/>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row>
    <row r="76" spans="1:63" s="34" customFormat="1" ht="16.5" hidden="1" x14ac:dyDescent="0.3">
      <c r="A76" s="96"/>
      <c r="B76" s="122"/>
      <c r="C76" s="122"/>
      <c r="D76" s="122"/>
      <c r="E76" s="122"/>
      <c r="F76" s="122"/>
      <c r="G76" s="122"/>
      <c r="H76" s="122"/>
      <c r="I76" s="122"/>
      <c r="J76" s="122"/>
      <c r="K76" s="96"/>
      <c r="U76" s="35"/>
      <c r="V76" s="35"/>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row>
    <row r="77" spans="1:63" s="34" customFormat="1" ht="16.5" hidden="1" x14ac:dyDescent="0.3">
      <c r="A77" s="96"/>
      <c r="B77" s="122"/>
      <c r="C77" s="122"/>
      <c r="D77" s="122"/>
      <c r="E77" s="122"/>
      <c r="F77" s="122"/>
      <c r="G77" s="122"/>
      <c r="H77" s="122"/>
      <c r="I77" s="122"/>
      <c r="J77" s="122"/>
      <c r="K77" s="96"/>
      <c r="U77" s="35"/>
      <c r="V77" s="35"/>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row>
    <row r="78" spans="1:63" s="34" customFormat="1" ht="16.5" hidden="1" x14ac:dyDescent="0.3">
      <c r="A78" s="96"/>
      <c r="B78" s="122"/>
      <c r="C78" s="122"/>
      <c r="D78" s="122"/>
      <c r="E78" s="122"/>
      <c r="F78" s="122"/>
      <c r="G78" s="122"/>
      <c r="H78" s="122"/>
      <c r="I78" s="122"/>
      <c r="J78" s="122"/>
      <c r="K78" s="96"/>
      <c r="U78" s="35"/>
      <c r="V78" s="35"/>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row>
    <row r="79" spans="1:63" s="34" customFormat="1" ht="16.5" hidden="1" x14ac:dyDescent="0.3">
      <c r="A79" s="96"/>
      <c r="B79" s="122"/>
      <c r="C79" s="122"/>
      <c r="D79" s="122"/>
      <c r="E79" s="122"/>
      <c r="F79" s="122"/>
      <c r="G79" s="122"/>
      <c r="H79" s="122"/>
      <c r="I79" s="122"/>
      <c r="J79" s="122"/>
      <c r="K79" s="96"/>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row>
    <row r="80" spans="1:63" s="34" customFormat="1" ht="16.5" hidden="1" x14ac:dyDescent="0.3">
      <c r="A80" s="96"/>
      <c r="B80" s="122"/>
      <c r="C80" s="122"/>
      <c r="D80" s="122"/>
      <c r="E80" s="122"/>
      <c r="F80" s="122"/>
      <c r="G80" s="122"/>
      <c r="H80" s="122"/>
      <c r="I80" s="122"/>
      <c r="J80" s="122"/>
      <c r="K80" s="96"/>
      <c r="U80" s="35"/>
      <c r="V80" s="35"/>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row>
    <row r="81" spans="1:63" s="34" customFormat="1" ht="16.5" hidden="1" x14ac:dyDescent="0.3">
      <c r="A81" s="96"/>
      <c r="B81" s="122"/>
      <c r="C81" s="122"/>
      <c r="D81" s="122"/>
      <c r="E81" s="122"/>
      <c r="F81" s="122"/>
      <c r="G81" s="122"/>
      <c r="H81" s="122"/>
      <c r="I81" s="122"/>
      <c r="J81" s="122"/>
      <c r="K81" s="96"/>
      <c r="U81" s="35"/>
      <c r="V81" s="35"/>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row>
    <row r="82" spans="1:63" s="35" customFormat="1" ht="16.5" hidden="1" x14ac:dyDescent="0.3">
      <c r="A82" s="96"/>
      <c r="B82" s="122"/>
      <c r="C82" s="122"/>
      <c r="D82" s="122"/>
      <c r="E82" s="122"/>
      <c r="F82" s="122"/>
      <c r="G82" s="122"/>
      <c r="H82" s="122"/>
      <c r="I82" s="122"/>
      <c r="J82" s="122"/>
      <c r="K82" s="96"/>
      <c r="L82" s="34"/>
      <c r="M82" s="34"/>
      <c r="N82" s="34"/>
      <c r="O82" s="34"/>
      <c r="P82" s="34"/>
      <c r="Q82" s="34"/>
      <c r="R82" s="34"/>
      <c r="S82" s="34"/>
      <c r="T82" s="34"/>
    </row>
    <row r="83" spans="1:63" s="35" customFormat="1" ht="16.5" hidden="1" x14ac:dyDescent="0.3">
      <c r="A83" s="96"/>
      <c r="B83" s="122"/>
      <c r="C83" s="122"/>
      <c r="D83" s="122"/>
      <c r="E83" s="122"/>
      <c r="F83" s="122"/>
      <c r="G83" s="122"/>
      <c r="H83" s="122"/>
      <c r="I83" s="122"/>
      <c r="J83" s="95"/>
      <c r="K83" s="96"/>
      <c r="L83" s="34"/>
      <c r="M83" s="34"/>
      <c r="N83" s="34"/>
      <c r="O83" s="34"/>
      <c r="P83" s="34"/>
      <c r="Q83" s="34"/>
      <c r="R83" s="34"/>
      <c r="S83" s="34"/>
      <c r="T83" s="34"/>
    </row>
    <row r="84" spans="1:63" s="35" customFormat="1" ht="16.5" hidden="1" x14ac:dyDescent="0.3">
      <c r="A84" s="96"/>
      <c r="B84" s="122"/>
      <c r="C84" s="122"/>
      <c r="D84" s="122"/>
      <c r="E84" s="122"/>
      <c r="F84" s="122"/>
      <c r="G84" s="95"/>
      <c r="H84" s="95"/>
      <c r="I84" s="95"/>
      <c r="J84" s="95"/>
      <c r="K84" s="96"/>
      <c r="L84" s="34"/>
      <c r="M84" s="34"/>
      <c r="N84" s="34"/>
      <c r="O84" s="34"/>
      <c r="P84" s="34"/>
      <c r="Q84" s="34"/>
      <c r="R84" s="34"/>
      <c r="S84" s="34"/>
      <c r="T84" s="34"/>
    </row>
    <row r="85" spans="1:63" s="15" customFormat="1" ht="16.5" hidden="1" x14ac:dyDescent="0.3">
      <c r="A85" s="96"/>
      <c r="B85" s="95"/>
      <c r="C85" s="95"/>
      <c r="D85" s="95"/>
      <c r="E85" s="95"/>
      <c r="F85" s="95"/>
      <c r="G85" s="95"/>
      <c r="H85" s="95"/>
      <c r="I85" s="95"/>
      <c r="J85" s="95"/>
      <c r="K85" s="96"/>
      <c r="L85" s="34"/>
      <c r="M85" s="34"/>
      <c r="N85" s="33"/>
      <c r="O85" s="33"/>
      <c r="P85" s="33"/>
      <c r="Q85" s="33"/>
      <c r="R85" s="33"/>
      <c r="S85" s="33"/>
      <c r="T85" s="33"/>
    </row>
    <row r="86" spans="1:63" s="15" customFormat="1" ht="16.5" hidden="1" x14ac:dyDescent="0.3">
      <c r="A86" s="67"/>
      <c r="B86" s="95"/>
      <c r="C86" s="95"/>
      <c r="D86" s="95"/>
      <c r="E86" s="95"/>
      <c r="F86" s="95"/>
      <c r="G86" s="95"/>
      <c r="H86" s="95"/>
      <c r="I86" s="95"/>
      <c r="J86" s="122"/>
      <c r="K86" s="67"/>
      <c r="L86" s="33"/>
      <c r="M86" s="33"/>
      <c r="N86" s="33"/>
      <c r="O86" s="33"/>
      <c r="P86" s="33"/>
      <c r="Q86" s="33"/>
      <c r="R86" s="33"/>
      <c r="S86" s="33"/>
      <c r="T86" s="33"/>
    </row>
    <row r="87" spans="1:63" s="35" customFormat="1" ht="16.5" hidden="1" x14ac:dyDescent="0.3">
      <c r="A87" s="67"/>
      <c r="B87" s="95"/>
      <c r="C87" s="95"/>
      <c r="D87" s="95"/>
      <c r="E87" s="95"/>
      <c r="F87" s="122"/>
      <c r="G87" s="122"/>
      <c r="H87" s="122"/>
      <c r="I87" s="122"/>
      <c r="J87" s="122"/>
      <c r="K87" s="67"/>
      <c r="L87" s="33"/>
      <c r="M87" s="33"/>
      <c r="N87" s="34"/>
      <c r="O87" s="34"/>
      <c r="P87" s="34"/>
      <c r="Q87" s="34"/>
      <c r="R87" s="34"/>
      <c r="S87" s="34"/>
      <c r="T87" s="34"/>
    </row>
    <row r="88" spans="1:63" s="35" customFormat="1" ht="16.5" hidden="1" x14ac:dyDescent="0.3">
      <c r="A88" s="96"/>
      <c r="B88" s="122"/>
      <c r="C88" s="122"/>
      <c r="D88" s="122"/>
      <c r="E88" s="122"/>
      <c r="F88" s="122"/>
      <c r="G88" s="122"/>
      <c r="H88" s="122"/>
      <c r="I88" s="122"/>
      <c r="J88" s="96"/>
      <c r="K88" s="96"/>
      <c r="L88" s="34"/>
      <c r="M88" s="34"/>
      <c r="N88" s="34"/>
      <c r="O88" s="34"/>
      <c r="P88" s="34"/>
      <c r="Q88" s="34"/>
      <c r="R88" s="34"/>
      <c r="S88" s="34"/>
      <c r="T88" s="34"/>
    </row>
    <row r="89" spans="1:63" s="35" customFormat="1" ht="16.5" hidden="1" x14ac:dyDescent="0.3">
      <c r="A89" s="96"/>
      <c r="B89" s="122"/>
      <c r="C89" s="122"/>
      <c r="D89" s="122"/>
      <c r="E89" s="122"/>
      <c r="F89" s="122"/>
      <c r="G89" s="96"/>
      <c r="H89" s="96"/>
      <c r="I89" s="96"/>
      <c r="J89" s="96"/>
      <c r="K89" s="96"/>
      <c r="L89" s="34"/>
      <c r="M89" s="34"/>
      <c r="N89" s="34"/>
      <c r="O89" s="34"/>
      <c r="P89" s="34"/>
      <c r="Q89" s="34"/>
      <c r="R89" s="34"/>
      <c r="S89" s="34"/>
      <c r="T89" s="34"/>
    </row>
    <row r="90" spans="1:63" s="35" customFormat="1" ht="16.5" hidden="1" x14ac:dyDescent="0.3">
      <c r="A90" s="96"/>
      <c r="B90" s="122"/>
      <c r="C90" s="122"/>
      <c r="D90" s="122"/>
      <c r="E90" s="122"/>
      <c r="F90" s="122"/>
      <c r="G90" s="96"/>
      <c r="H90" s="96"/>
      <c r="I90" s="96"/>
      <c r="J90" s="96"/>
      <c r="K90" s="96"/>
      <c r="L90" s="34"/>
      <c r="M90" s="34"/>
      <c r="N90" s="34"/>
      <c r="O90" s="34"/>
      <c r="P90" s="34"/>
      <c r="Q90" s="34"/>
      <c r="R90" s="34"/>
      <c r="S90" s="34"/>
      <c r="T90" s="34"/>
    </row>
    <row r="91" spans="1:63" s="35" customFormat="1" ht="16.5" hidden="1" x14ac:dyDescent="0.3">
      <c r="A91" s="96"/>
      <c r="B91" s="122"/>
      <c r="C91" s="122"/>
      <c r="D91" s="122"/>
      <c r="E91" s="122"/>
      <c r="F91" s="96"/>
      <c r="G91" s="96"/>
      <c r="H91" s="96"/>
      <c r="I91" s="96"/>
      <c r="J91" s="96"/>
      <c r="K91" s="96"/>
      <c r="L91" s="34"/>
      <c r="M91" s="34"/>
      <c r="N91" s="34"/>
      <c r="O91" s="34"/>
      <c r="P91" s="34"/>
      <c r="Q91" s="34"/>
      <c r="R91" s="34"/>
      <c r="S91" s="34"/>
      <c r="T91" s="34"/>
    </row>
    <row r="92" spans="1:63" s="35" customFormat="1" ht="16.5" hidden="1" x14ac:dyDescent="0.3">
      <c r="A92" s="96"/>
      <c r="B92" s="96"/>
      <c r="C92" s="96"/>
      <c r="D92" s="96"/>
      <c r="E92" s="96"/>
      <c r="F92" s="96"/>
      <c r="G92" s="96"/>
      <c r="H92" s="96"/>
      <c r="I92" s="96"/>
      <c r="J92" s="96"/>
      <c r="K92" s="96"/>
      <c r="L92" s="34"/>
      <c r="M92" s="34"/>
      <c r="N92" s="34"/>
      <c r="O92" s="34"/>
      <c r="P92" s="34"/>
      <c r="Q92" s="34"/>
      <c r="R92" s="34"/>
      <c r="S92" s="34"/>
      <c r="T92" s="34"/>
    </row>
    <row r="93" spans="1:63" s="35" customFormat="1" ht="16.5" hidden="1" x14ac:dyDescent="0.3">
      <c r="A93" s="96"/>
      <c r="B93" s="96"/>
      <c r="C93" s="96"/>
      <c r="D93" s="96"/>
      <c r="E93" s="96"/>
      <c r="F93" s="96"/>
      <c r="G93" s="96"/>
      <c r="H93" s="96"/>
      <c r="I93" s="96"/>
      <c r="J93" s="96"/>
      <c r="K93" s="96"/>
      <c r="L93" s="34"/>
      <c r="M93" s="34"/>
      <c r="N93" s="34"/>
      <c r="O93" s="34"/>
      <c r="P93" s="34"/>
      <c r="Q93" s="34"/>
      <c r="R93" s="34"/>
      <c r="S93" s="34"/>
      <c r="T93" s="34"/>
    </row>
    <row r="94" spans="1:63" s="35" customFormat="1" ht="16.5" hidden="1" x14ac:dyDescent="0.3">
      <c r="A94" s="96"/>
      <c r="B94" s="96"/>
      <c r="C94" s="96"/>
      <c r="D94" s="96"/>
      <c r="E94" s="96"/>
      <c r="F94" s="96"/>
      <c r="G94" s="96"/>
      <c r="H94" s="96"/>
      <c r="I94" s="96"/>
      <c r="J94" s="96"/>
      <c r="K94" s="96"/>
      <c r="L94" s="34"/>
      <c r="M94" s="34"/>
      <c r="N94" s="34"/>
      <c r="O94" s="34"/>
      <c r="P94" s="34"/>
      <c r="Q94" s="34"/>
      <c r="R94" s="34"/>
      <c r="S94" s="34"/>
      <c r="T94" s="34"/>
    </row>
    <row r="95" spans="1:63" s="35" customFormat="1" ht="16.5" hidden="1" x14ac:dyDescent="0.3">
      <c r="A95" s="96"/>
      <c r="B95" s="96"/>
      <c r="C95" s="96"/>
      <c r="D95" s="96"/>
      <c r="E95" s="96"/>
      <c r="F95" s="96"/>
      <c r="G95" s="96"/>
      <c r="H95" s="96"/>
      <c r="I95" s="96"/>
      <c r="J95" s="96"/>
      <c r="K95" s="96"/>
      <c r="L95" s="34"/>
      <c r="M95" s="34"/>
      <c r="N95" s="34"/>
      <c r="O95" s="34"/>
      <c r="P95" s="34"/>
      <c r="Q95" s="34"/>
      <c r="R95" s="34"/>
      <c r="S95" s="34"/>
      <c r="T95" s="34"/>
    </row>
    <row r="96" spans="1:63" s="35" customFormat="1" ht="16.5" hidden="1" x14ac:dyDescent="0.3">
      <c r="A96" s="96"/>
      <c r="B96" s="96"/>
      <c r="C96" s="96"/>
      <c r="D96" s="96"/>
      <c r="E96" s="96"/>
      <c r="F96" s="96"/>
      <c r="G96" s="96"/>
      <c r="H96" s="96"/>
      <c r="I96" s="96"/>
      <c r="J96" s="96"/>
      <c r="K96" s="96"/>
      <c r="L96" s="34"/>
      <c r="M96" s="34"/>
      <c r="N96" s="34"/>
      <c r="O96" s="34"/>
      <c r="P96" s="34"/>
      <c r="Q96" s="34"/>
      <c r="R96" s="34"/>
      <c r="S96" s="34"/>
      <c r="T96" s="34"/>
    </row>
    <row r="97" spans="1:63" s="35" customFormat="1" ht="16.5" hidden="1" x14ac:dyDescent="0.3">
      <c r="A97" s="96"/>
      <c r="B97" s="96"/>
      <c r="C97" s="96"/>
      <c r="D97" s="96"/>
      <c r="E97" s="96"/>
      <c r="F97" s="96"/>
      <c r="G97" s="96"/>
      <c r="H97" s="96"/>
      <c r="I97" s="96"/>
      <c r="J97" s="96"/>
      <c r="K97" s="96"/>
      <c r="L97" s="34"/>
      <c r="M97" s="34"/>
      <c r="N97" s="34"/>
      <c r="O97" s="34"/>
      <c r="P97" s="34"/>
      <c r="Q97" s="34"/>
      <c r="R97" s="34"/>
      <c r="S97" s="34"/>
      <c r="T97" s="34"/>
    </row>
    <row r="98" spans="1:63" s="34" customFormat="1" ht="16.5" hidden="1" x14ac:dyDescent="0.3">
      <c r="A98" s="96"/>
      <c r="B98" s="96"/>
      <c r="C98" s="96"/>
      <c r="D98" s="96"/>
      <c r="E98" s="96"/>
      <c r="F98" s="96"/>
      <c r="G98" s="96"/>
      <c r="H98" s="96"/>
      <c r="I98" s="96"/>
      <c r="J98" s="96"/>
      <c r="K98" s="96"/>
      <c r="U98" s="35"/>
      <c r="V98" s="35"/>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row>
    <row r="99" spans="1:63" s="34" customFormat="1" ht="16.5" hidden="1" x14ac:dyDescent="0.3">
      <c r="A99" s="96"/>
      <c r="B99" s="96"/>
      <c r="C99" s="96"/>
      <c r="D99" s="96"/>
      <c r="E99" s="96"/>
      <c r="F99" s="96"/>
      <c r="G99" s="96"/>
      <c r="H99" s="96"/>
      <c r="I99" s="96"/>
      <c r="J99" s="96"/>
      <c r="K99" s="96"/>
      <c r="U99" s="35"/>
      <c r="V99" s="35"/>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row>
    <row r="100" spans="1:63" s="34" customFormat="1" ht="16.5" hidden="1" x14ac:dyDescent="0.3">
      <c r="A100" s="96"/>
      <c r="B100" s="96"/>
      <c r="C100" s="96"/>
      <c r="D100" s="96"/>
      <c r="E100" s="96"/>
      <c r="F100" s="96"/>
      <c r="G100" s="96"/>
      <c r="H100" s="96"/>
      <c r="I100" s="96"/>
      <c r="J100" s="96"/>
      <c r="K100" s="96"/>
      <c r="U100" s="35"/>
      <c r="V100" s="35"/>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row>
    <row r="101" spans="1:63" s="34" customFormat="1" ht="16.5" hidden="1" x14ac:dyDescent="0.3">
      <c r="A101" s="96"/>
      <c r="B101" s="96"/>
      <c r="C101" s="96"/>
      <c r="D101" s="96"/>
      <c r="E101" s="96"/>
      <c r="F101" s="96"/>
      <c r="G101" s="96"/>
      <c r="H101" s="96"/>
      <c r="I101" s="96"/>
      <c r="J101" s="96"/>
      <c r="K101" s="96"/>
      <c r="U101" s="35"/>
      <c r="V101" s="35"/>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row>
    <row r="102" spans="1:63" s="34" customFormat="1" ht="16.5" hidden="1" x14ac:dyDescent="0.3">
      <c r="A102" s="96"/>
      <c r="B102" s="96"/>
      <c r="C102" s="96"/>
      <c r="D102" s="96"/>
      <c r="E102" s="96"/>
      <c r="F102" s="96"/>
      <c r="G102" s="96"/>
      <c r="H102" s="96"/>
      <c r="I102" s="96"/>
      <c r="J102" s="96"/>
      <c r="K102" s="96"/>
      <c r="U102" s="35"/>
      <c r="V102" s="35"/>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row>
    <row r="103" spans="1:63" s="34" customFormat="1" ht="16.5" hidden="1" x14ac:dyDescent="0.3">
      <c r="A103" s="96"/>
      <c r="B103" s="96"/>
      <c r="C103" s="96"/>
      <c r="D103" s="96"/>
      <c r="E103" s="96"/>
      <c r="F103" s="96"/>
      <c r="G103" s="96"/>
      <c r="H103" s="96"/>
      <c r="I103" s="96"/>
      <c r="J103" s="96"/>
      <c r="K103" s="96"/>
      <c r="U103" s="35"/>
      <c r="V103" s="35"/>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row>
    <row r="104" spans="1:63" s="34" customFormat="1" ht="16.5" hidden="1" x14ac:dyDescent="0.3">
      <c r="A104" s="96"/>
      <c r="B104" s="96"/>
      <c r="C104" s="96"/>
      <c r="D104" s="96"/>
      <c r="E104" s="96"/>
      <c r="F104" s="96"/>
      <c r="G104" s="96"/>
      <c r="H104" s="96"/>
      <c r="I104" s="96"/>
      <c r="J104" s="96"/>
      <c r="K104" s="96"/>
      <c r="U104" s="35"/>
      <c r="V104" s="35"/>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row>
    <row r="105" spans="1:63" s="34" customFormat="1" ht="16.5" hidden="1" x14ac:dyDescent="0.3">
      <c r="A105" s="96"/>
      <c r="B105" s="96"/>
      <c r="C105" s="96"/>
      <c r="D105" s="96"/>
      <c r="E105" s="96"/>
      <c r="F105" s="96"/>
      <c r="G105" s="96"/>
      <c r="H105" s="96"/>
      <c r="I105" s="96"/>
      <c r="J105" s="96"/>
      <c r="K105" s="96"/>
      <c r="U105" s="35"/>
      <c r="V105" s="35"/>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row>
    <row r="106" spans="1:63" s="34" customFormat="1" ht="16.5" hidden="1" x14ac:dyDescent="0.3">
      <c r="A106" s="96"/>
      <c r="B106" s="96"/>
      <c r="C106" s="96"/>
      <c r="D106" s="96"/>
      <c r="E106" s="96"/>
      <c r="F106" s="96"/>
      <c r="G106" s="96"/>
      <c r="H106" s="96"/>
      <c r="I106" s="96"/>
      <c r="J106" s="96"/>
      <c r="K106" s="96"/>
      <c r="U106" s="35"/>
      <c r="V106" s="35"/>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row>
    <row r="107" spans="1:63" s="34" customFormat="1" ht="16.5" hidden="1" x14ac:dyDescent="0.3">
      <c r="A107" s="96"/>
      <c r="B107" s="96"/>
      <c r="C107" s="96"/>
      <c r="D107" s="96"/>
      <c r="E107" s="96"/>
      <c r="F107" s="96"/>
      <c r="G107" s="96"/>
      <c r="H107" s="96"/>
      <c r="I107" s="96"/>
      <c r="J107" s="96"/>
      <c r="K107" s="96"/>
      <c r="U107" s="35"/>
      <c r="V107" s="35"/>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row>
    <row r="108" spans="1:63" s="34" customFormat="1" ht="16.5" hidden="1" x14ac:dyDescent="0.3">
      <c r="A108" s="96"/>
      <c r="B108" s="96"/>
      <c r="C108" s="96"/>
      <c r="D108" s="96"/>
      <c r="E108" s="96"/>
      <c r="F108" s="96"/>
      <c r="G108" s="96"/>
      <c r="H108" s="96"/>
      <c r="I108" s="96"/>
      <c r="J108" s="96"/>
      <c r="K108" s="96"/>
      <c r="U108" s="35"/>
      <c r="V108" s="35"/>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row>
    <row r="109" spans="1:63" s="34" customFormat="1" ht="16.5" hidden="1" x14ac:dyDescent="0.3">
      <c r="A109" s="96"/>
      <c r="B109" s="96"/>
      <c r="C109" s="96"/>
      <c r="D109" s="96"/>
      <c r="E109" s="96"/>
      <c r="F109" s="96"/>
      <c r="G109" s="96"/>
      <c r="H109" s="96"/>
      <c r="I109" s="96"/>
      <c r="J109" s="96"/>
      <c r="K109" s="96"/>
      <c r="U109" s="35"/>
      <c r="V109" s="35"/>
      <c r="W109" s="35"/>
      <c r="X109" s="35"/>
      <c r="Y109" s="35"/>
      <c r="Z109" s="35"/>
      <c r="AA109" s="35"/>
      <c r="AB109" s="35"/>
      <c r="AC109" s="35"/>
      <c r="AD109" s="35"/>
      <c r="AE109" s="35"/>
      <c r="AF109" s="35"/>
      <c r="AG109" s="35"/>
      <c r="AH109" s="35"/>
      <c r="AI109" s="35"/>
      <c r="AJ109" s="35"/>
      <c r="AK109" s="35"/>
      <c r="AL109" s="35"/>
      <c r="AM109" s="35"/>
      <c r="AN109" s="35"/>
      <c r="AO109" s="35"/>
      <c r="AP109" s="35"/>
      <c r="AQ109" s="35"/>
      <c r="AR109" s="35"/>
      <c r="AS109" s="35"/>
      <c r="AT109" s="35"/>
      <c r="AU109" s="35"/>
      <c r="AV109" s="35"/>
      <c r="AW109" s="35"/>
      <c r="AX109" s="35"/>
      <c r="AY109" s="35"/>
      <c r="AZ109" s="35"/>
      <c r="BA109" s="35"/>
      <c r="BB109" s="35"/>
      <c r="BC109" s="35"/>
      <c r="BD109" s="35"/>
      <c r="BE109" s="35"/>
      <c r="BF109" s="35"/>
      <c r="BG109" s="35"/>
      <c r="BH109" s="35"/>
      <c r="BI109" s="35"/>
      <c r="BJ109" s="35"/>
      <c r="BK109" s="35"/>
    </row>
    <row r="110" spans="1:63" s="34" customFormat="1" ht="16.5" hidden="1" x14ac:dyDescent="0.3">
      <c r="A110" s="96"/>
      <c r="B110" s="96"/>
      <c r="C110" s="96"/>
      <c r="D110" s="96"/>
      <c r="E110" s="96"/>
      <c r="F110" s="96"/>
      <c r="G110" s="96"/>
      <c r="H110" s="96"/>
      <c r="I110" s="96"/>
      <c r="J110" s="96"/>
      <c r="K110" s="96"/>
      <c r="U110" s="35"/>
      <c r="V110" s="35"/>
      <c r="W110" s="35"/>
      <c r="X110" s="35"/>
      <c r="Y110" s="35"/>
      <c r="Z110" s="35"/>
      <c r="AA110" s="35"/>
      <c r="AB110" s="35"/>
      <c r="AC110" s="35"/>
      <c r="AD110" s="35"/>
      <c r="AE110" s="35"/>
      <c r="AF110" s="35"/>
      <c r="AG110" s="35"/>
      <c r="AH110" s="35"/>
      <c r="AI110" s="35"/>
      <c r="AJ110" s="35"/>
      <c r="AK110" s="35"/>
      <c r="AL110" s="35"/>
      <c r="AM110" s="35"/>
      <c r="AN110" s="35"/>
      <c r="AO110" s="35"/>
      <c r="AP110" s="35"/>
      <c r="AQ110" s="35"/>
      <c r="AR110" s="35"/>
      <c r="AS110" s="35"/>
      <c r="AT110" s="35"/>
      <c r="AU110" s="35"/>
      <c r="AV110" s="35"/>
      <c r="AW110" s="35"/>
      <c r="AX110" s="35"/>
      <c r="AY110" s="35"/>
      <c r="AZ110" s="35"/>
      <c r="BA110" s="35"/>
      <c r="BB110" s="35"/>
      <c r="BC110" s="35"/>
      <c r="BD110" s="35"/>
      <c r="BE110" s="35"/>
      <c r="BF110" s="35"/>
      <c r="BG110" s="35"/>
      <c r="BH110" s="35"/>
      <c r="BI110" s="35"/>
      <c r="BJ110" s="35"/>
      <c r="BK110" s="35"/>
    </row>
    <row r="111" spans="1:63" s="34" customFormat="1" ht="16.5" hidden="1" x14ac:dyDescent="0.3">
      <c r="A111" s="96"/>
      <c r="B111" s="96"/>
      <c r="C111" s="96"/>
      <c r="D111" s="96"/>
      <c r="E111" s="96"/>
      <c r="F111" s="96"/>
      <c r="G111" s="96"/>
      <c r="H111" s="96"/>
      <c r="I111" s="96"/>
      <c r="J111" s="96"/>
      <c r="K111" s="96"/>
      <c r="U111" s="35"/>
      <c r="V111" s="35"/>
      <c r="W111" s="35"/>
      <c r="X111" s="35"/>
      <c r="Y111" s="35"/>
      <c r="Z111" s="35"/>
      <c r="AA111" s="35"/>
      <c r="AB111" s="35"/>
      <c r="AC111" s="35"/>
      <c r="AD111" s="35"/>
      <c r="AE111" s="35"/>
      <c r="AF111" s="35"/>
      <c r="AG111" s="35"/>
      <c r="AH111" s="35"/>
      <c r="AI111" s="35"/>
      <c r="AJ111" s="35"/>
      <c r="AK111" s="35"/>
      <c r="AL111" s="35"/>
      <c r="AM111" s="35"/>
      <c r="AN111" s="35"/>
      <c r="AO111" s="35"/>
      <c r="AP111" s="35"/>
      <c r="AQ111" s="35"/>
      <c r="AR111" s="35"/>
      <c r="AS111" s="35"/>
      <c r="AT111" s="35"/>
      <c r="AU111" s="35"/>
      <c r="AV111" s="35"/>
      <c r="AW111" s="35"/>
      <c r="AX111" s="35"/>
      <c r="AY111" s="35"/>
      <c r="AZ111" s="35"/>
      <c r="BA111" s="35"/>
      <c r="BB111" s="35"/>
      <c r="BC111" s="35"/>
      <c r="BD111" s="35"/>
      <c r="BE111" s="35"/>
      <c r="BF111" s="35"/>
      <c r="BG111" s="35"/>
      <c r="BH111" s="35"/>
      <c r="BI111" s="35"/>
      <c r="BJ111" s="35"/>
      <c r="BK111" s="35"/>
    </row>
    <row r="112" spans="1:63" s="34" customFormat="1" ht="16.5" hidden="1" x14ac:dyDescent="0.3">
      <c r="A112" s="96"/>
      <c r="B112" s="96"/>
      <c r="C112" s="96"/>
      <c r="D112" s="96"/>
      <c r="E112" s="96"/>
      <c r="F112" s="96"/>
      <c r="G112" s="96"/>
      <c r="H112" s="96"/>
      <c r="I112" s="96"/>
      <c r="J112" s="96"/>
      <c r="K112" s="96"/>
      <c r="U112" s="35"/>
      <c r="V112" s="35"/>
      <c r="W112" s="35"/>
      <c r="X112" s="35"/>
      <c r="Y112" s="35"/>
      <c r="Z112" s="35"/>
      <c r="AA112" s="35"/>
      <c r="AB112" s="35"/>
      <c r="AC112" s="35"/>
      <c r="AD112" s="35"/>
      <c r="AE112" s="35"/>
      <c r="AF112" s="35"/>
      <c r="AG112" s="35"/>
      <c r="AH112" s="35"/>
      <c r="AI112" s="35"/>
      <c r="AJ112" s="35"/>
      <c r="AK112" s="35"/>
      <c r="AL112" s="35"/>
      <c r="AM112" s="35"/>
      <c r="AN112" s="35"/>
      <c r="AO112" s="35"/>
      <c r="AP112" s="35"/>
      <c r="AQ112" s="35"/>
      <c r="AR112" s="35"/>
      <c r="AS112" s="35"/>
      <c r="AT112" s="35"/>
      <c r="AU112" s="35"/>
      <c r="AV112" s="35"/>
      <c r="AW112" s="35"/>
      <c r="AX112" s="35"/>
      <c r="AY112" s="35"/>
      <c r="AZ112" s="35"/>
      <c r="BA112" s="35"/>
      <c r="BB112" s="35"/>
      <c r="BC112" s="35"/>
      <c r="BD112" s="35"/>
      <c r="BE112" s="35"/>
      <c r="BF112" s="35"/>
      <c r="BG112" s="35"/>
      <c r="BH112" s="35"/>
      <c r="BI112" s="35"/>
      <c r="BJ112" s="35"/>
      <c r="BK112" s="35"/>
    </row>
    <row r="113" spans="1:63" s="34" customFormat="1" ht="16.5" hidden="1" x14ac:dyDescent="0.3">
      <c r="A113" s="96"/>
      <c r="B113" s="96"/>
      <c r="C113" s="96"/>
      <c r="D113" s="96"/>
      <c r="E113" s="96"/>
      <c r="F113" s="96"/>
      <c r="G113" s="96"/>
      <c r="H113" s="96"/>
      <c r="I113" s="96"/>
      <c r="J113" s="96"/>
      <c r="K113" s="96"/>
      <c r="U113" s="35"/>
      <c r="V113" s="35"/>
      <c r="W113" s="35"/>
      <c r="X113" s="35"/>
      <c r="Y113" s="35"/>
      <c r="Z113" s="35"/>
      <c r="AA113" s="35"/>
      <c r="AB113" s="35"/>
      <c r="AC113" s="35"/>
      <c r="AD113" s="35"/>
      <c r="AE113" s="35"/>
      <c r="AF113" s="35"/>
      <c r="AG113" s="35"/>
      <c r="AH113" s="35"/>
      <c r="AI113" s="35"/>
      <c r="AJ113" s="35"/>
      <c r="AK113" s="35"/>
      <c r="AL113" s="35"/>
      <c r="AM113" s="35"/>
      <c r="AN113" s="35"/>
      <c r="AO113" s="35"/>
      <c r="AP113" s="35"/>
      <c r="AQ113" s="35"/>
      <c r="AR113" s="35"/>
      <c r="AS113" s="35"/>
      <c r="AT113" s="35"/>
      <c r="AU113" s="35"/>
      <c r="AV113" s="35"/>
      <c r="AW113" s="35"/>
      <c r="AX113" s="35"/>
      <c r="AY113" s="35"/>
      <c r="AZ113" s="35"/>
      <c r="BA113" s="35"/>
      <c r="BB113" s="35"/>
      <c r="BC113" s="35"/>
      <c r="BD113" s="35"/>
      <c r="BE113" s="35"/>
      <c r="BF113" s="35"/>
      <c r="BG113" s="35"/>
      <c r="BH113" s="35"/>
      <c r="BI113" s="35"/>
      <c r="BJ113" s="35"/>
      <c r="BK113" s="35"/>
    </row>
    <row r="114" spans="1:63" ht="16.5" hidden="1" x14ac:dyDescent="0.3"/>
    <row r="115" spans="1:63" ht="16.5" hidden="1" x14ac:dyDescent="0.3"/>
    <row r="116" spans="1:63" ht="16.5" hidden="1" x14ac:dyDescent="0.3"/>
    <row r="117" spans="1:63" ht="16.5" hidden="1" x14ac:dyDescent="0.3"/>
    <row r="118" spans="1:63" ht="16.5" hidden="1" x14ac:dyDescent="0.3"/>
    <row r="119" spans="1:63" ht="16.5" hidden="1" x14ac:dyDescent="0.3"/>
    <row r="120" spans="1:63" ht="16.5" hidden="1" x14ac:dyDescent="0.3"/>
    <row r="121" spans="1:63" ht="16.5" hidden="1" x14ac:dyDescent="0.3"/>
    <row r="122" spans="1:63" ht="16.5" hidden="1" x14ac:dyDescent="0.3"/>
    <row r="123" spans="1:63" ht="16.5" hidden="1" x14ac:dyDescent="0.3"/>
    <row r="124" spans="1:63" ht="16.5" hidden="1" x14ac:dyDescent="0.3"/>
    <row r="125" spans="1:63" ht="16.5" hidden="1" x14ac:dyDescent="0.3"/>
    <row r="126" spans="1:63" ht="16.5" hidden="1" x14ac:dyDescent="0.3"/>
    <row r="146" spans="1:11" s="139" customFormat="1" ht="51" customHeight="1" x14ac:dyDescent="0.3">
      <c r="A146" s="430"/>
      <c r="B146" s="430"/>
      <c r="C146" s="430"/>
      <c r="D146" s="430"/>
      <c r="E146" s="430"/>
      <c r="F146" s="430"/>
      <c r="G146" s="430"/>
      <c r="H146" s="430"/>
      <c r="I146" s="430"/>
      <c r="J146" s="430"/>
      <c r="K146" s="430"/>
    </row>
  </sheetData>
  <sheetProtection algorithmName="SHA-512" hashValue="ILS56+4rMyzJi/8TN6USQk3iEc60Xg8+7JuVXe1an7c5WVjig1RZ9v5KWJ/Hs2FO3Bc/geF+xslcSOCMhAV0Eg==" saltValue="z3CqeS1NPycEyNwJzSjsxA==" spinCount="100000" sheet="1" objects="1" selectLockedCells="1"/>
  <mergeCells count="8">
    <mergeCell ref="A146:K146"/>
    <mergeCell ref="D2:J2"/>
    <mergeCell ref="G36:G37"/>
    <mergeCell ref="G39:J43"/>
    <mergeCell ref="A1:K1"/>
    <mergeCell ref="B7:J7"/>
    <mergeCell ref="B9:E9"/>
    <mergeCell ref="G9:J9"/>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Porosity Calculator tab. " sqref="E15" xr:uid="{00000000-0002-0000-0200-000000000000}"/>
  </dataValidations>
  <hyperlinks>
    <hyperlink ref="K63" location="Index!A1" display="Main Menu" xr:uid="{70F1042B-9582-4A76-9B02-C88356F116FA}"/>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1"/>
  <dimension ref="A1:BM110"/>
  <sheetViews>
    <sheetView showGridLines="0" showRowColHeaders="0" zoomScale="85" zoomScaleNormal="85" workbookViewId="0">
      <selection activeCell="F20" sqref="F20"/>
    </sheetView>
  </sheetViews>
  <sheetFormatPr defaultColWidth="0" defaultRowHeight="0" customHeight="1" zeroHeight="1" x14ac:dyDescent="0.3"/>
  <cols>
    <col min="1" max="1" width="6.77734375" style="96" customWidth="1"/>
    <col min="2" max="2" width="13.77734375" style="96" customWidth="1"/>
    <col min="3" max="3" width="20.77734375" style="96" customWidth="1"/>
    <col min="4" max="4" width="2.33203125" style="96" customWidth="1"/>
    <col min="5" max="5" width="10.77734375" style="96" customWidth="1"/>
    <col min="6" max="7" width="8.77734375" style="113" customWidth="1"/>
    <col min="8" max="8" width="28.33203125" style="165" customWidth="1"/>
    <col min="9" max="9" width="2.33203125" style="113" customWidth="1"/>
    <col min="10" max="10" width="10.77734375" style="113" customWidth="1"/>
    <col min="11" max="11" width="8.77734375" style="113" customWidth="1"/>
    <col min="12" max="12" width="6.77734375" style="113" customWidth="1"/>
    <col min="13" max="15" width="8.88671875" style="4" hidden="1" customWidth="1"/>
    <col min="16" max="22" width="0" style="4" hidden="1" customWidth="1"/>
    <col min="23" max="65" width="0" style="5" hidden="1" customWidth="1"/>
    <col min="66" max="66" width="0" style="3" hidden="1" customWidth="1"/>
    <col min="67" max="16384" width="0" style="3" hidden="1"/>
  </cols>
  <sheetData>
    <row r="1" spans="1:65" s="12" customFormat="1" ht="50.1" customHeight="1" x14ac:dyDescent="0.4">
      <c r="A1" s="433" t="s">
        <v>213</v>
      </c>
      <c r="B1" s="433"/>
      <c r="C1" s="433"/>
      <c r="D1" s="433"/>
      <c r="E1" s="433"/>
      <c r="F1" s="433"/>
      <c r="G1" s="433"/>
      <c r="H1" s="433"/>
      <c r="I1" s="433"/>
      <c r="J1" s="433"/>
      <c r="K1" s="433"/>
      <c r="L1" s="433"/>
      <c r="M1" s="156"/>
      <c r="N1" s="156"/>
      <c r="O1" s="156"/>
    </row>
    <row r="2" spans="1:65" s="13" customFormat="1" ht="93.95" customHeight="1" x14ac:dyDescent="0.4">
      <c r="A2" s="65"/>
      <c r="B2" s="65"/>
      <c r="C2" s="65"/>
      <c r="D2" s="65"/>
      <c r="E2" s="416" t="s">
        <v>250</v>
      </c>
      <c r="F2" s="416"/>
      <c r="G2" s="416"/>
      <c r="H2" s="416"/>
      <c r="I2" s="416"/>
      <c r="J2" s="416"/>
      <c r="K2" s="416"/>
      <c r="L2" s="245" t="str">
        <f>Index!K2</f>
        <v>v1.6</v>
      </c>
    </row>
    <row r="3" spans="1:65" s="13" customFormat="1" ht="15" customHeight="1" x14ac:dyDescent="0.4">
      <c r="A3" s="65"/>
      <c r="B3" s="65"/>
      <c r="C3" s="65"/>
      <c r="D3" s="65"/>
      <c r="E3" s="416" t="s">
        <v>240</v>
      </c>
      <c r="F3" s="416"/>
      <c r="G3" s="416"/>
      <c r="H3" s="425" t="s">
        <v>239</v>
      </c>
      <c r="I3" s="425"/>
      <c r="J3" s="425"/>
      <c r="K3" s="299"/>
      <c r="L3" s="245"/>
    </row>
    <row r="4" spans="1:65" s="13" customFormat="1" ht="15" customHeight="1" x14ac:dyDescent="0.4">
      <c r="A4" s="65"/>
      <c r="B4" s="65"/>
      <c r="C4" s="65"/>
      <c r="D4" s="65"/>
      <c r="E4" s="299"/>
      <c r="F4" s="299"/>
      <c r="G4" s="299"/>
      <c r="H4" s="302"/>
      <c r="I4" s="302"/>
      <c r="J4" s="302"/>
      <c r="K4" s="299"/>
      <c r="L4" s="245"/>
    </row>
    <row r="5" spans="1:65" s="13" customFormat="1" ht="16.5" customHeight="1" x14ac:dyDescent="0.4">
      <c r="A5" s="65"/>
      <c r="B5" s="435" t="s">
        <v>159</v>
      </c>
      <c r="C5" s="435"/>
      <c r="D5" s="294"/>
      <c r="E5" s="374"/>
      <c r="F5" s="307"/>
      <c r="G5" s="307"/>
      <c r="H5" s="307"/>
      <c r="I5" s="307"/>
      <c r="J5" s="307"/>
      <c r="K5" s="307"/>
      <c r="L5" s="307"/>
    </row>
    <row r="6" spans="1:65" s="15" customFormat="1" ht="7.5" customHeight="1" x14ac:dyDescent="0.3">
      <c r="A6" s="67"/>
      <c r="B6" s="102"/>
      <c r="C6" s="157"/>
      <c r="D6" s="157"/>
      <c r="E6" s="157"/>
      <c r="F6" s="157"/>
      <c r="G6" s="157"/>
      <c r="H6" s="157"/>
      <c r="I6" s="157"/>
      <c r="J6" s="157"/>
      <c r="K6" s="157"/>
      <c r="L6" s="157"/>
      <c r="M6" s="14"/>
      <c r="N6" s="14"/>
      <c r="O6" s="14"/>
      <c r="P6" s="14"/>
      <c r="Q6" s="14"/>
      <c r="R6" s="14"/>
      <c r="S6" s="14"/>
      <c r="T6" s="14"/>
      <c r="U6" s="14"/>
      <c r="V6" s="14"/>
    </row>
    <row r="7" spans="1:65" s="20" customFormat="1" ht="38.1" customHeight="1" x14ac:dyDescent="0.3">
      <c r="A7" s="67"/>
      <c r="B7" s="427" t="s">
        <v>118</v>
      </c>
      <c r="C7" s="427"/>
      <c r="D7" s="427"/>
      <c r="E7" s="427"/>
      <c r="F7" s="427"/>
      <c r="G7" s="427"/>
      <c r="H7" s="427"/>
      <c r="I7" s="427"/>
      <c r="J7" s="427"/>
      <c r="K7" s="427"/>
      <c r="L7" s="157"/>
      <c r="M7" s="14"/>
      <c r="N7" s="16"/>
      <c r="O7" s="16"/>
      <c r="P7" s="16"/>
      <c r="Q7" s="16"/>
      <c r="R7" s="16"/>
      <c r="S7" s="16"/>
      <c r="T7" s="16"/>
      <c r="U7" s="16"/>
      <c r="V7" s="16"/>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row>
    <row r="8" spans="1:65" s="15" customFormat="1" ht="8.1" customHeight="1" x14ac:dyDescent="0.3">
      <c r="A8" s="67"/>
      <c r="B8" s="66"/>
      <c r="C8" s="66"/>
      <c r="D8" s="66"/>
      <c r="E8" s="66"/>
      <c r="F8" s="66"/>
      <c r="G8" s="66"/>
      <c r="H8" s="66"/>
      <c r="I8" s="66"/>
      <c r="J8" s="157"/>
      <c r="K8" s="157"/>
      <c r="L8" s="157"/>
      <c r="M8" s="33"/>
      <c r="N8" s="33"/>
      <c r="O8" s="33"/>
      <c r="P8" s="33"/>
      <c r="Q8" s="33"/>
      <c r="R8" s="33"/>
      <c r="S8" s="33"/>
      <c r="T8" s="33"/>
      <c r="U8" s="33"/>
      <c r="V8" s="33"/>
    </row>
    <row r="9" spans="1:65" s="20" customFormat="1" ht="39.950000000000003" customHeight="1" x14ac:dyDescent="0.3">
      <c r="A9" s="95"/>
      <c r="B9" s="424" t="s">
        <v>123</v>
      </c>
      <c r="C9" s="424"/>
      <c r="D9" s="424"/>
      <c r="E9" s="424"/>
      <c r="F9" s="424"/>
      <c r="G9" s="424"/>
      <c r="H9" s="157"/>
      <c r="I9" s="157"/>
      <c r="J9" s="157"/>
      <c r="K9" s="157"/>
      <c r="L9" s="157"/>
      <c r="M9" s="30"/>
      <c r="N9" s="16"/>
      <c r="O9" s="16"/>
      <c r="P9" s="16"/>
      <c r="Q9" s="16"/>
      <c r="R9" s="16"/>
      <c r="S9" s="16"/>
      <c r="T9" s="16"/>
      <c r="U9" s="16"/>
      <c r="V9" s="16"/>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row>
    <row r="10" spans="1:65" s="20" customFormat="1" ht="15" customHeight="1" x14ac:dyDescent="0.3">
      <c r="A10" s="95"/>
      <c r="B10" s="102"/>
      <c r="C10" s="102"/>
      <c r="D10" s="167"/>
      <c r="E10" s="102"/>
      <c r="F10" s="169"/>
      <c r="G10" s="168"/>
      <c r="H10" s="168"/>
      <c r="I10" s="108"/>
      <c r="J10" s="108"/>
      <c r="K10" s="106"/>
      <c r="L10" s="106"/>
      <c r="M10" s="30"/>
      <c r="N10" s="16"/>
      <c r="O10" s="16"/>
      <c r="P10" s="16"/>
      <c r="Q10" s="16"/>
      <c r="R10" s="16"/>
      <c r="S10" s="16"/>
      <c r="T10" s="16"/>
      <c r="U10" s="16"/>
      <c r="V10" s="16"/>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row>
    <row r="11" spans="1:65" s="20" customFormat="1" ht="15" customHeight="1" thickBot="1" x14ac:dyDescent="0.35">
      <c r="A11" s="95"/>
      <c r="B11" s="289" t="s">
        <v>161</v>
      </c>
      <c r="C11" s="166" t="s">
        <v>162</v>
      </c>
      <c r="D11" s="168"/>
      <c r="E11" s="289" t="s">
        <v>132</v>
      </c>
      <c r="F11" s="170" t="s">
        <v>7</v>
      </c>
      <c r="G11" s="171" t="s">
        <v>8</v>
      </c>
      <c r="H11" s="168"/>
      <c r="I11" s="108"/>
      <c r="J11" s="108"/>
      <c r="K11" s="106"/>
      <c r="L11" s="106"/>
      <c r="M11" s="30"/>
      <c r="N11" s="16"/>
      <c r="O11" s="16"/>
      <c r="P11" s="16"/>
      <c r="Q11" s="16"/>
      <c r="R11" s="16"/>
      <c r="S11" s="16"/>
      <c r="T11" s="16"/>
      <c r="U11" s="16"/>
      <c r="V11" s="16"/>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c r="BL11" s="19"/>
      <c r="BM11" s="19"/>
    </row>
    <row r="12" spans="1:65" s="20" customFormat="1" ht="15" customHeight="1" x14ac:dyDescent="0.3">
      <c r="A12" s="95"/>
      <c r="B12" s="289" t="s">
        <v>163</v>
      </c>
      <c r="C12" s="166" t="s">
        <v>33</v>
      </c>
      <c r="D12" s="168"/>
      <c r="E12" s="108"/>
      <c r="F12" s="172">
        <v>0</v>
      </c>
      <c r="G12" s="173">
        <v>0</v>
      </c>
      <c r="H12" s="168"/>
      <c r="I12" s="108"/>
      <c r="J12" s="108"/>
      <c r="K12" s="106"/>
      <c r="L12" s="106"/>
      <c r="M12" s="30"/>
      <c r="N12" s="16"/>
      <c r="O12" s="16"/>
      <c r="P12" s="16"/>
      <c r="Q12" s="16"/>
      <c r="R12" s="16"/>
      <c r="S12" s="16"/>
      <c r="T12" s="16"/>
      <c r="U12" s="16"/>
      <c r="V12" s="16"/>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c r="BL12" s="19"/>
      <c r="BM12" s="19"/>
    </row>
    <row r="13" spans="1:65" s="20" customFormat="1" ht="15" customHeight="1" x14ac:dyDescent="0.3">
      <c r="A13" s="95"/>
      <c r="B13" s="289" t="s">
        <v>34</v>
      </c>
      <c r="C13" s="166" t="s">
        <v>35</v>
      </c>
      <c r="D13" s="168"/>
      <c r="E13" s="108"/>
      <c r="F13" s="172">
        <v>10</v>
      </c>
      <c r="G13" s="173">
        <v>100</v>
      </c>
      <c r="H13" s="166"/>
      <c r="I13" s="74"/>
      <c r="J13" s="74"/>
      <c r="K13" s="74"/>
      <c r="L13" s="74"/>
      <c r="M13" s="31"/>
      <c r="N13" s="16"/>
      <c r="O13" s="16"/>
      <c r="P13" s="16"/>
      <c r="Q13" s="16"/>
      <c r="R13" s="16"/>
      <c r="S13" s="16"/>
      <c r="T13" s="16"/>
      <c r="U13" s="16"/>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c r="BL13" s="19"/>
    </row>
    <row r="14" spans="1:65" s="20" customFormat="1" ht="15" customHeight="1" x14ac:dyDescent="0.3">
      <c r="A14" s="95"/>
      <c r="B14" s="290" t="s">
        <v>38</v>
      </c>
      <c r="C14" s="168" t="s">
        <v>164</v>
      </c>
      <c r="D14" s="326"/>
      <c r="E14" s="108"/>
      <c r="F14" s="172">
        <v>12</v>
      </c>
      <c r="G14" s="173">
        <v>100</v>
      </c>
      <c r="H14" s="166"/>
      <c r="I14" s="74"/>
      <c r="J14" s="74"/>
      <c r="K14" s="74"/>
      <c r="L14" s="74"/>
      <c r="M14" s="31"/>
      <c r="N14" s="16"/>
      <c r="O14" s="16"/>
      <c r="P14" s="16"/>
      <c r="Q14" s="16"/>
      <c r="R14" s="16"/>
      <c r="S14" s="16"/>
      <c r="T14" s="16"/>
      <c r="U14" s="16"/>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row>
    <row r="15" spans="1:65" s="15" customFormat="1" ht="15" customHeight="1" x14ac:dyDescent="0.3">
      <c r="A15" s="95"/>
      <c r="B15" s="290" t="s">
        <v>36</v>
      </c>
      <c r="C15" s="168" t="s">
        <v>165</v>
      </c>
      <c r="D15" s="327"/>
      <c r="E15" s="102"/>
      <c r="F15" s="175">
        <v>12.5</v>
      </c>
      <c r="G15" s="173">
        <v>0</v>
      </c>
      <c r="H15" s="102"/>
      <c r="I15" s="74"/>
      <c r="J15" s="74"/>
      <c r="K15" s="74"/>
      <c r="L15" s="74"/>
      <c r="M15" s="31"/>
      <c r="N15" s="14"/>
      <c r="O15" s="14"/>
      <c r="P15" s="14"/>
      <c r="Q15" s="14"/>
      <c r="R15" s="14"/>
      <c r="S15" s="14"/>
      <c r="T15" s="14"/>
      <c r="U15" s="14"/>
      <c r="V15" s="14"/>
    </row>
    <row r="16" spans="1:65" s="20" customFormat="1" ht="16.5" x14ac:dyDescent="0.3">
      <c r="A16" s="95"/>
      <c r="B16" s="290" t="s">
        <v>37</v>
      </c>
      <c r="C16" s="168" t="s">
        <v>166</v>
      </c>
      <c r="D16" s="326"/>
      <c r="E16" s="108"/>
      <c r="F16" s="175">
        <v>15.5</v>
      </c>
      <c r="G16" s="173">
        <v>0</v>
      </c>
      <c r="H16" s="166"/>
      <c r="I16" s="74"/>
      <c r="J16" s="74"/>
      <c r="K16" s="74"/>
      <c r="L16" s="74"/>
      <c r="M16" s="30"/>
      <c r="N16" s="16"/>
      <c r="O16" s="16"/>
      <c r="P16" s="16"/>
      <c r="Q16" s="16"/>
      <c r="R16" s="16"/>
      <c r="S16" s="16"/>
      <c r="T16" s="16"/>
      <c r="U16" s="16"/>
      <c r="V16" s="16"/>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row>
    <row r="17" spans="1:65" s="20" customFormat="1" ht="16.5" x14ac:dyDescent="0.3">
      <c r="A17" s="95"/>
      <c r="B17" s="174"/>
      <c r="C17" s="174"/>
      <c r="D17" s="326"/>
      <c r="E17" s="108"/>
      <c r="F17" s="108"/>
      <c r="G17" s="168"/>
      <c r="H17" s="166"/>
      <c r="I17" s="74"/>
      <c r="J17" s="74"/>
      <c r="K17" s="74"/>
      <c r="L17" s="74"/>
      <c r="M17" s="30"/>
      <c r="N17" s="16"/>
      <c r="O17" s="16"/>
      <c r="P17" s="16"/>
      <c r="Q17" s="16"/>
      <c r="R17" s="16"/>
      <c r="S17" s="16"/>
      <c r="T17" s="16"/>
      <c r="U17" s="16"/>
      <c r="V17" s="16"/>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row>
    <row r="18" spans="1:65" s="20" customFormat="1" ht="38.1" customHeight="1" x14ac:dyDescent="0.3">
      <c r="A18" s="95"/>
      <c r="B18" s="424" t="s">
        <v>39</v>
      </c>
      <c r="C18" s="424"/>
      <c r="D18" s="424"/>
      <c r="E18" s="424"/>
      <c r="F18" s="424"/>
      <c r="G18" s="424"/>
      <c r="H18" s="157"/>
      <c r="I18" s="157"/>
      <c r="J18" s="157"/>
      <c r="K18" s="157"/>
      <c r="L18" s="157"/>
      <c r="M18" s="30"/>
      <c r="N18" s="16"/>
      <c r="O18" s="16"/>
      <c r="P18" s="16"/>
      <c r="Q18" s="16"/>
      <c r="R18" s="16"/>
      <c r="S18" s="16"/>
      <c r="T18" s="16"/>
      <c r="U18" s="16"/>
      <c r="V18" s="16"/>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row>
    <row r="19" spans="1:65" s="36" customFormat="1" ht="15" customHeight="1" x14ac:dyDescent="0.3">
      <c r="A19" s="95"/>
      <c r="B19" s="176"/>
      <c r="C19" s="176"/>
      <c r="D19" s="176"/>
      <c r="E19" s="176"/>
      <c r="F19" s="176"/>
      <c r="G19" s="176"/>
      <c r="H19" s="176"/>
      <c r="I19" s="176"/>
      <c r="J19" s="176"/>
      <c r="K19" s="176"/>
      <c r="L19" s="176"/>
      <c r="M19" s="30"/>
      <c r="N19" s="34"/>
      <c r="O19" s="34"/>
      <c r="P19" s="34"/>
      <c r="Q19" s="34"/>
      <c r="R19" s="34"/>
      <c r="S19" s="34"/>
      <c r="T19" s="34"/>
      <c r="U19" s="34"/>
      <c r="V19" s="34"/>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row>
    <row r="20" spans="1:65" s="20" customFormat="1" ht="15" customHeight="1" x14ac:dyDescent="0.35">
      <c r="A20" s="95"/>
      <c r="B20" s="437" t="s">
        <v>233</v>
      </c>
      <c r="C20" s="437"/>
      <c r="D20" s="437"/>
      <c r="E20" s="437"/>
      <c r="F20" s="363"/>
      <c r="G20" s="106" t="s">
        <v>11</v>
      </c>
      <c r="H20" s="158"/>
      <c r="I20" s="74"/>
      <c r="J20" s="74"/>
      <c r="K20" s="74"/>
      <c r="L20" s="74"/>
      <c r="M20" s="30"/>
      <c r="N20" s="16"/>
      <c r="O20" s="16"/>
      <c r="P20" s="16"/>
      <c r="Q20" s="16"/>
      <c r="R20" s="16"/>
      <c r="S20" s="16"/>
      <c r="T20" s="16"/>
      <c r="U20" s="16"/>
      <c r="V20" s="16"/>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row>
    <row r="21" spans="1:65" s="20" customFormat="1" ht="15" customHeight="1" x14ac:dyDescent="0.3">
      <c r="A21" s="95"/>
      <c r="B21" s="437" t="s">
        <v>10</v>
      </c>
      <c r="C21" s="437"/>
      <c r="D21" s="437"/>
      <c r="E21" s="437"/>
      <c r="F21" s="363"/>
      <c r="G21" s="106" t="s">
        <v>5</v>
      </c>
      <c r="H21" s="158"/>
      <c r="I21" s="74"/>
      <c r="J21" s="74"/>
      <c r="K21" s="74"/>
      <c r="L21" s="74"/>
      <c r="M21" s="30"/>
      <c r="N21" s="16"/>
      <c r="O21" s="16"/>
      <c r="P21" s="16"/>
      <c r="Q21" s="16"/>
      <c r="R21" s="16"/>
      <c r="S21" s="16"/>
      <c r="T21" s="16"/>
      <c r="U21" s="16"/>
      <c r="V21" s="16"/>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row>
    <row r="22" spans="1:65" s="20" customFormat="1" ht="15" customHeight="1" x14ac:dyDescent="0.3">
      <c r="A22" s="95"/>
      <c r="B22" s="437"/>
      <c r="C22" s="437"/>
      <c r="D22" s="437"/>
      <c r="E22" s="437"/>
      <c r="F22" s="106"/>
      <c r="G22" s="106"/>
      <c r="H22" s="158"/>
      <c r="I22" s="74"/>
      <c r="J22" s="74"/>
      <c r="K22" s="74"/>
      <c r="L22" s="74"/>
      <c r="M22" s="30"/>
      <c r="N22" s="16"/>
      <c r="O22" s="16"/>
      <c r="P22" s="16"/>
      <c r="Q22" s="16"/>
      <c r="R22" s="16"/>
      <c r="S22" s="16"/>
      <c r="T22" s="16"/>
      <c r="U22" s="16"/>
      <c r="V22" s="16"/>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row>
    <row r="23" spans="1:65" s="20" customFormat="1" ht="15" customHeight="1" x14ac:dyDescent="0.3">
      <c r="A23" s="95"/>
      <c r="B23" s="437" t="s">
        <v>40</v>
      </c>
      <c r="C23" s="437"/>
      <c r="D23" s="437"/>
      <c r="E23" s="437"/>
      <c r="F23" s="375"/>
      <c r="G23" s="106" t="s">
        <v>42</v>
      </c>
      <c r="H23" s="158"/>
      <c r="I23" s="74"/>
      <c r="J23" s="74"/>
      <c r="K23" s="74"/>
      <c r="L23" s="74"/>
      <c r="M23" s="30"/>
      <c r="N23" s="16"/>
      <c r="O23" s="16"/>
      <c r="P23" s="16"/>
      <c r="Q23" s="16"/>
      <c r="R23" s="16"/>
      <c r="S23" s="16"/>
      <c r="T23" s="16"/>
      <c r="U23" s="16"/>
      <c r="V23" s="16"/>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row>
    <row r="24" spans="1:65" s="20" customFormat="1" ht="15" customHeight="1" x14ac:dyDescent="0.3">
      <c r="A24" s="95"/>
      <c r="B24" s="437" t="s">
        <v>41</v>
      </c>
      <c r="C24" s="437"/>
      <c r="D24" s="437"/>
      <c r="E24" s="437"/>
      <c r="F24" s="106" t="str">
        <f>IF(OR(ISBLANK(F23)),"",F23/2)</f>
        <v/>
      </c>
      <c r="G24" s="106" t="s">
        <v>42</v>
      </c>
      <c r="H24" s="158"/>
      <c r="I24" s="74"/>
      <c r="J24" s="74"/>
      <c r="K24" s="74"/>
      <c r="L24" s="74"/>
      <c r="M24" s="30"/>
      <c r="N24" s="16"/>
      <c r="O24" s="16"/>
      <c r="P24" s="16"/>
      <c r="Q24" s="16"/>
      <c r="R24" s="16"/>
      <c r="S24" s="16"/>
      <c r="T24" s="16"/>
      <c r="U24" s="16"/>
      <c r="V24" s="16"/>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row>
    <row r="25" spans="1:65" s="20" customFormat="1" ht="15" customHeight="1" x14ac:dyDescent="0.35">
      <c r="A25" s="95"/>
      <c r="B25" s="437" t="s">
        <v>234</v>
      </c>
      <c r="C25" s="437"/>
      <c r="D25" s="437"/>
      <c r="E25" s="437"/>
      <c r="F25" s="364"/>
      <c r="G25" s="106" t="s">
        <v>11</v>
      </c>
      <c r="H25" s="158"/>
      <c r="I25" s="74"/>
      <c r="J25" s="74"/>
      <c r="K25" s="74"/>
      <c r="L25" s="74"/>
      <c r="M25" s="30"/>
      <c r="N25" s="16"/>
      <c r="O25" s="16"/>
      <c r="P25" s="16"/>
      <c r="Q25" s="16"/>
      <c r="R25" s="16"/>
      <c r="S25" s="16"/>
      <c r="T25" s="16"/>
      <c r="U25" s="16"/>
      <c r="V25" s="16"/>
      <c r="W25" s="19"/>
      <c r="X25" s="19"/>
      <c r="Y25" s="19"/>
      <c r="Z25" s="19"/>
      <c r="AA25" s="19"/>
      <c r="AB25" s="19"/>
      <c r="AC25" s="19"/>
      <c r="AD25" s="19"/>
      <c r="AE25" s="19"/>
      <c r="AF25" s="19"/>
      <c r="AG25" s="19"/>
      <c r="AH25" s="19"/>
      <c r="AI25" s="19"/>
      <c r="AJ25" s="19"/>
      <c r="AK25" s="19"/>
      <c r="AL25" s="19"/>
      <c r="AM25" s="19"/>
      <c r="AN25" s="19"/>
      <c r="AO25" s="19"/>
      <c r="AP25" s="19"/>
      <c r="AQ25" s="19"/>
      <c r="AR25" s="19"/>
      <c r="AS25" s="19"/>
      <c r="AT25" s="19"/>
      <c r="AU25" s="19"/>
      <c r="AV25" s="19"/>
      <c r="AW25" s="19"/>
      <c r="AX25" s="19"/>
      <c r="AY25" s="19"/>
      <c r="AZ25" s="19"/>
      <c r="BA25" s="19"/>
      <c r="BB25" s="19"/>
      <c r="BC25" s="19"/>
      <c r="BD25" s="19"/>
      <c r="BE25" s="19"/>
      <c r="BF25" s="19"/>
      <c r="BG25" s="19"/>
      <c r="BH25" s="19"/>
      <c r="BI25" s="19"/>
      <c r="BJ25" s="19"/>
      <c r="BK25" s="19"/>
      <c r="BL25" s="19"/>
      <c r="BM25" s="19"/>
    </row>
    <row r="26" spans="1:65" s="20" customFormat="1" ht="15" customHeight="1" thickBot="1" x14ac:dyDescent="0.4">
      <c r="A26" s="95"/>
      <c r="B26" s="437" t="s">
        <v>235</v>
      </c>
      <c r="C26" s="437"/>
      <c r="D26" s="437"/>
      <c r="E26" s="437"/>
      <c r="F26" s="147" t="str">
        <f>IF(OR(ISBLANK(F25),ISBLANK(F20)),"",F25-(F20/2))</f>
        <v/>
      </c>
      <c r="G26" s="106" t="s">
        <v>11</v>
      </c>
      <c r="H26" s="158"/>
      <c r="I26" s="74"/>
      <c r="J26" s="74"/>
      <c r="K26" s="74"/>
      <c r="L26" s="74"/>
      <c r="M26" s="30"/>
      <c r="N26" s="16"/>
      <c r="O26" s="16"/>
      <c r="P26" s="16"/>
      <c r="Q26" s="16"/>
      <c r="R26" s="16"/>
      <c r="S26" s="16"/>
      <c r="T26" s="16"/>
      <c r="U26" s="16"/>
      <c r="V26" s="16"/>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row>
    <row r="27" spans="1:65" s="20" customFormat="1" ht="15" customHeight="1" thickBot="1" x14ac:dyDescent="0.4">
      <c r="A27" s="95"/>
      <c r="B27" s="436" t="s">
        <v>167</v>
      </c>
      <c r="C27" s="436"/>
      <c r="D27" s="436"/>
      <c r="E27" s="436"/>
      <c r="F27" s="272" t="str">
        <f>IF(OR(ISBLANK(F26),ISBLANK(F25),ISBLANK(F21),ISBLANK(F20)),"",(F26*F21))</f>
        <v/>
      </c>
      <c r="G27" s="273" t="s">
        <v>3</v>
      </c>
      <c r="H27" s="158"/>
      <c r="I27" s="74"/>
      <c r="J27" s="74"/>
      <c r="K27" s="74"/>
      <c r="L27" s="74"/>
      <c r="M27" s="30"/>
      <c r="N27" s="16"/>
      <c r="O27" s="16"/>
      <c r="P27" s="16"/>
      <c r="Q27" s="16"/>
      <c r="R27" s="16"/>
      <c r="S27" s="16"/>
      <c r="T27" s="16"/>
      <c r="U27" s="16"/>
      <c r="V27" s="16"/>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row>
    <row r="28" spans="1:65" s="20" customFormat="1" ht="15" customHeight="1" x14ac:dyDescent="0.3">
      <c r="A28" s="95"/>
      <c r="B28" s="74"/>
      <c r="C28" s="74"/>
      <c r="D28" s="74"/>
      <c r="E28" s="74"/>
      <c r="F28" s="74"/>
      <c r="G28" s="74"/>
      <c r="H28" s="158"/>
      <c r="I28" s="74"/>
      <c r="J28" s="74"/>
      <c r="K28" s="74"/>
      <c r="L28" s="74"/>
      <c r="M28" s="30"/>
      <c r="N28" s="34"/>
      <c r="O28" s="34"/>
      <c r="P28" s="16"/>
      <c r="Q28" s="16"/>
      <c r="R28" s="16"/>
      <c r="S28" s="16"/>
      <c r="T28" s="16"/>
      <c r="U28" s="16"/>
      <c r="V28" s="16"/>
      <c r="W28" s="19"/>
      <c r="X28" s="19"/>
      <c r="Y28" s="19"/>
      <c r="Z28" s="19"/>
      <c r="AA28" s="19"/>
      <c r="AB28" s="19"/>
      <c r="AC28" s="19"/>
      <c r="AD28" s="19"/>
      <c r="AE28" s="19"/>
      <c r="AF28" s="19"/>
      <c r="AG28" s="19"/>
      <c r="AH28" s="19"/>
      <c r="AI28" s="19"/>
      <c r="AJ28" s="19"/>
      <c r="AK28" s="19"/>
      <c r="AL28" s="19"/>
      <c r="AM28" s="19"/>
      <c r="AN28" s="19"/>
      <c r="AO28" s="19"/>
      <c r="AP28" s="19"/>
      <c r="AQ28" s="19"/>
      <c r="AR28" s="19"/>
      <c r="AS28" s="19"/>
      <c r="AT28" s="19"/>
      <c r="AU28" s="19"/>
      <c r="AV28" s="19"/>
      <c r="AW28" s="19"/>
      <c r="AX28" s="19"/>
      <c r="AY28" s="19"/>
      <c r="AZ28" s="19"/>
      <c r="BA28" s="19"/>
      <c r="BB28" s="19"/>
      <c r="BC28" s="19"/>
      <c r="BD28" s="19"/>
      <c r="BE28" s="19"/>
      <c r="BF28" s="19"/>
      <c r="BG28" s="19"/>
      <c r="BH28" s="19"/>
      <c r="BI28" s="19"/>
      <c r="BJ28" s="19"/>
      <c r="BK28" s="19"/>
      <c r="BL28" s="19"/>
      <c r="BM28" s="19"/>
    </row>
    <row r="29" spans="1:65" s="20" customFormat="1" ht="15" customHeight="1" x14ac:dyDescent="0.3">
      <c r="A29" s="95"/>
      <c r="B29" s="74"/>
      <c r="C29" s="74"/>
      <c r="D29" s="74"/>
      <c r="E29" s="74"/>
      <c r="F29" s="74"/>
      <c r="G29" s="74"/>
      <c r="H29" s="158"/>
      <c r="I29" s="74"/>
      <c r="J29" s="74"/>
      <c r="K29" s="74"/>
      <c r="L29" s="74"/>
      <c r="M29" s="30"/>
      <c r="N29" s="34"/>
      <c r="O29" s="34"/>
      <c r="P29" s="16"/>
      <c r="Q29" s="16"/>
      <c r="R29" s="16"/>
      <c r="S29" s="16"/>
      <c r="T29" s="16"/>
      <c r="U29" s="16"/>
      <c r="V29" s="16"/>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row>
    <row r="30" spans="1:65" s="20" customFormat="1" ht="15" customHeight="1" x14ac:dyDescent="0.3">
      <c r="A30" s="95"/>
      <c r="B30" s="95"/>
      <c r="C30" s="95"/>
      <c r="D30" s="95"/>
      <c r="E30" s="95"/>
      <c r="F30" s="95"/>
      <c r="G30" s="95"/>
      <c r="H30" s="159"/>
      <c r="I30" s="95"/>
      <c r="J30" s="95"/>
      <c r="K30" s="95"/>
      <c r="L30" s="108"/>
      <c r="M30" s="30"/>
      <c r="N30" s="34"/>
      <c r="O30" s="34"/>
      <c r="P30" s="16"/>
      <c r="Q30" s="16"/>
      <c r="R30" s="16"/>
      <c r="S30" s="16"/>
      <c r="T30" s="16"/>
      <c r="U30" s="16"/>
      <c r="V30" s="16"/>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c r="BB30" s="19"/>
      <c r="BC30" s="19"/>
      <c r="BD30" s="19"/>
      <c r="BE30" s="19"/>
      <c r="BF30" s="19"/>
      <c r="BG30" s="19"/>
      <c r="BH30" s="19"/>
      <c r="BI30" s="19"/>
      <c r="BJ30" s="19"/>
      <c r="BK30" s="19"/>
      <c r="BL30" s="19"/>
      <c r="BM30" s="19"/>
    </row>
    <row r="31" spans="1:65" s="20" customFormat="1" ht="15" customHeight="1" x14ac:dyDescent="0.3">
      <c r="A31" s="95"/>
      <c r="B31" s="95"/>
      <c r="C31" s="95"/>
      <c r="D31" s="95"/>
      <c r="E31" s="95"/>
      <c r="F31" s="95"/>
      <c r="G31" s="95"/>
      <c r="H31" s="159"/>
      <c r="I31" s="95"/>
      <c r="J31" s="95"/>
      <c r="K31" s="95"/>
      <c r="L31" s="95"/>
      <c r="M31" s="30"/>
      <c r="N31" s="34"/>
      <c r="O31" s="34"/>
      <c r="P31" s="16"/>
      <c r="Q31" s="16"/>
      <c r="R31" s="16"/>
      <c r="S31" s="16"/>
      <c r="T31" s="16"/>
      <c r="U31" s="16"/>
      <c r="V31" s="16"/>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row>
    <row r="32" spans="1:65" ht="15" customHeight="1" x14ac:dyDescent="0.3">
      <c r="A32" s="179" t="str">
        <f>Index!A24</f>
        <v>© 2022 Avantor, Inc. All rights reserved. All products are available worldwide.</v>
      </c>
      <c r="B32" s="95"/>
      <c r="C32" s="95"/>
      <c r="D32" s="95"/>
      <c r="E32" s="95"/>
      <c r="F32" s="95"/>
      <c r="G32" s="95"/>
      <c r="H32" s="159"/>
      <c r="I32" s="95"/>
      <c r="J32" s="95"/>
      <c r="K32" s="95"/>
      <c r="L32" s="95"/>
      <c r="M32" s="15"/>
      <c r="N32" s="34"/>
      <c r="O32" s="34"/>
    </row>
    <row r="33" spans="1:64" ht="15" customHeight="1" x14ac:dyDescent="0.3">
      <c r="A33" s="179" t="str">
        <f>Index!A25</f>
        <v>For more information contact: chromsupport@avantorsciences.com or visit vwr.com/ace</v>
      </c>
      <c r="B33" s="102"/>
      <c r="C33" s="102"/>
      <c r="D33" s="102"/>
      <c r="E33" s="102"/>
      <c r="F33" s="102"/>
      <c r="G33" s="102"/>
      <c r="H33" s="160"/>
      <c r="I33" s="102"/>
      <c r="J33" s="102"/>
      <c r="K33" s="102"/>
      <c r="L33" s="342" t="s">
        <v>144</v>
      </c>
      <c r="M33" s="15"/>
      <c r="N33" s="34"/>
      <c r="O33" s="34"/>
    </row>
    <row r="34" spans="1:64" s="36" customFormat="1" ht="50.25" customHeight="1" x14ac:dyDescent="0.3">
      <c r="A34" s="426"/>
      <c r="B34" s="426"/>
      <c r="C34" s="426"/>
      <c r="D34" s="426"/>
      <c r="E34" s="426"/>
      <c r="F34" s="426"/>
      <c r="G34" s="426"/>
      <c r="H34" s="426"/>
      <c r="I34" s="426"/>
      <c r="J34" s="426"/>
      <c r="K34" s="426"/>
      <c r="L34" s="426"/>
      <c r="M34" s="34"/>
      <c r="N34" s="34"/>
      <c r="O34" s="34"/>
      <c r="P34" s="34"/>
      <c r="Q34" s="34"/>
      <c r="R34" s="34"/>
      <c r="S34" s="34"/>
      <c r="T34" s="34"/>
      <c r="U34" s="34"/>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c r="BG34" s="35"/>
      <c r="BH34" s="35"/>
      <c r="BI34" s="35"/>
      <c r="BJ34" s="35"/>
      <c r="BK34" s="35"/>
      <c r="BL34" s="35"/>
    </row>
    <row r="35" spans="1:64" ht="9.9499999999999993" hidden="1" customHeight="1" x14ac:dyDescent="0.3">
      <c r="A35" s="102"/>
      <c r="B35" s="102"/>
      <c r="C35" s="102"/>
      <c r="D35" s="102"/>
      <c r="E35" s="102"/>
      <c r="F35" s="109"/>
      <c r="G35" s="109"/>
      <c r="H35" s="161"/>
      <c r="I35" s="109"/>
      <c r="J35" s="109"/>
      <c r="K35" s="109"/>
      <c r="L35" s="109"/>
      <c r="M35" s="9"/>
    </row>
    <row r="36" spans="1:64" ht="9.9499999999999993" hidden="1" customHeight="1" x14ac:dyDescent="0.3">
      <c r="A36" s="102"/>
      <c r="B36" s="102"/>
      <c r="C36" s="102"/>
      <c r="D36" s="102"/>
      <c r="E36" s="102"/>
      <c r="F36" s="109"/>
      <c r="G36" s="109"/>
      <c r="H36" s="161"/>
      <c r="I36" s="109"/>
      <c r="J36" s="109"/>
      <c r="K36" s="109"/>
      <c r="L36" s="109"/>
      <c r="M36" s="9"/>
    </row>
    <row r="37" spans="1:64" ht="9.9499999999999993" hidden="1" customHeight="1" x14ac:dyDescent="0.3">
      <c r="A37" s="102"/>
      <c r="B37" s="102"/>
      <c r="C37" s="102"/>
      <c r="D37" s="102"/>
      <c r="E37" s="102"/>
      <c r="F37" s="109"/>
      <c r="G37" s="109"/>
      <c r="H37" s="161"/>
      <c r="I37" s="109"/>
      <c r="J37" s="109"/>
      <c r="K37" s="109"/>
      <c r="L37" s="109"/>
      <c r="M37" s="9"/>
    </row>
    <row r="38" spans="1:64" ht="9.9499999999999993" hidden="1" customHeight="1" x14ac:dyDescent="0.3">
      <c r="A38" s="102"/>
      <c r="B38" s="102"/>
      <c r="C38" s="102"/>
      <c r="D38" s="102"/>
      <c r="E38" s="102"/>
      <c r="F38" s="109"/>
      <c r="G38" s="109"/>
      <c r="H38" s="161"/>
      <c r="I38" s="109"/>
      <c r="J38" s="109"/>
      <c r="K38" s="109"/>
      <c r="L38" s="109"/>
      <c r="M38" s="9"/>
    </row>
    <row r="39" spans="1:64" ht="9.9499999999999993" hidden="1" customHeight="1" x14ac:dyDescent="0.3">
      <c r="A39" s="102"/>
      <c r="B39" s="102"/>
      <c r="C39" s="102"/>
      <c r="D39" s="102"/>
      <c r="E39" s="102"/>
      <c r="F39" s="109"/>
      <c r="G39" s="109"/>
      <c r="H39" s="161"/>
      <c r="I39" s="109"/>
      <c r="J39" s="109"/>
      <c r="K39" s="109"/>
      <c r="L39" s="109"/>
      <c r="M39" s="9"/>
    </row>
    <row r="40" spans="1:64" ht="9.9499999999999993" hidden="1" customHeight="1" x14ac:dyDescent="0.3">
      <c r="A40" s="102"/>
      <c r="B40" s="102"/>
      <c r="C40" s="102"/>
      <c r="D40" s="102"/>
      <c r="E40" s="102"/>
      <c r="F40" s="109"/>
      <c r="G40" s="109"/>
      <c r="H40" s="161"/>
      <c r="I40" s="109"/>
      <c r="J40" s="109"/>
      <c r="K40" s="109"/>
      <c r="L40" s="109"/>
      <c r="M40" s="9"/>
    </row>
    <row r="41" spans="1:64" ht="9.9499999999999993" hidden="1" customHeight="1" x14ac:dyDescent="0.3">
      <c r="A41" s="67"/>
      <c r="B41" s="67"/>
      <c r="C41" s="67"/>
      <c r="D41" s="67"/>
      <c r="E41" s="67"/>
      <c r="F41" s="111"/>
      <c r="G41" s="111"/>
      <c r="H41" s="161"/>
      <c r="I41" s="111"/>
      <c r="J41" s="111"/>
      <c r="K41" s="111"/>
      <c r="L41" s="110"/>
      <c r="M41" s="1"/>
    </row>
    <row r="42" spans="1:64" ht="9.9499999999999993" hidden="1" customHeight="1" x14ac:dyDescent="0.3">
      <c r="A42" s="67"/>
      <c r="B42" s="67"/>
      <c r="C42" s="67"/>
      <c r="D42" s="67"/>
      <c r="E42" s="67"/>
      <c r="F42" s="111"/>
      <c r="G42" s="111"/>
      <c r="H42" s="162"/>
      <c r="I42" s="111"/>
      <c r="J42" s="111"/>
      <c r="K42" s="111"/>
      <c r="L42" s="110"/>
      <c r="M42" s="1"/>
    </row>
    <row r="43" spans="1:64" ht="9.9499999999999993" hidden="1" customHeight="1" x14ac:dyDescent="0.3">
      <c r="A43" s="67"/>
      <c r="B43" s="67"/>
      <c r="C43" s="67"/>
      <c r="D43" s="67"/>
      <c r="E43" s="67"/>
      <c r="F43" s="111"/>
      <c r="G43" s="111"/>
      <c r="H43" s="162"/>
      <c r="I43" s="111"/>
      <c r="J43" s="111"/>
      <c r="K43" s="111"/>
      <c r="L43" s="110"/>
      <c r="M43" s="1"/>
    </row>
    <row r="44" spans="1:64" ht="9.9499999999999993" hidden="1" customHeight="1" x14ac:dyDescent="0.3">
      <c r="A44" s="67"/>
      <c r="B44" s="67"/>
      <c r="C44" s="67"/>
      <c r="D44" s="67"/>
      <c r="E44" s="67"/>
      <c r="F44" s="111"/>
      <c r="G44" s="111"/>
      <c r="H44" s="162"/>
      <c r="I44" s="111"/>
      <c r="J44" s="111"/>
      <c r="K44" s="111"/>
      <c r="L44" s="110"/>
      <c r="M44" s="1"/>
    </row>
    <row r="45" spans="1:64" ht="9.9499999999999993" hidden="1" customHeight="1" x14ac:dyDescent="0.3">
      <c r="A45" s="67"/>
      <c r="B45" s="67"/>
      <c r="C45" s="67"/>
      <c r="D45" s="67"/>
      <c r="E45" s="67"/>
      <c r="F45" s="111"/>
      <c r="G45" s="111"/>
      <c r="H45" s="162"/>
      <c r="I45" s="111"/>
      <c r="J45" s="111"/>
      <c r="K45" s="111"/>
      <c r="L45" s="110"/>
      <c r="M45" s="1"/>
    </row>
    <row r="46" spans="1:64" ht="9.9499999999999993" hidden="1" customHeight="1" x14ac:dyDescent="0.3">
      <c r="A46" s="67"/>
      <c r="B46" s="67"/>
      <c r="C46" s="67"/>
      <c r="D46" s="67"/>
      <c r="E46" s="67"/>
      <c r="F46" s="111"/>
      <c r="G46" s="111"/>
      <c r="H46" s="162"/>
      <c r="I46" s="111"/>
      <c r="J46" s="111"/>
      <c r="K46" s="111"/>
      <c r="L46" s="110"/>
      <c r="M46" s="1"/>
    </row>
    <row r="47" spans="1:64" ht="9.9499999999999993" hidden="1" customHeight="1" x14ac:dyDescent="0.3">
      <c r="A47" s="67"/>
      <c r="B47" s="67"/>
      <c r="C47" s="67"/>
      <c r="D47" s="67"/>
      <c r="E47" s="67"/>
      <c r="F47" s="111"/>
      <c r="G47" s="111"/>
      <c r="H47" s="162"/>
      <c r="I47" s="111"/>
      <c r="J47" s="111"/>
      <c r="K47" s="111"/>
      <c r="L47" s="110"/>
      <c r="M47" s="1"/>
    </row>
    <row r="48" spans="1:64" ht="9.9499999999999993" hidden="1" customHeight="1" x14ac:dyDescent="0.3">
      <c r="A48" s="67"/>
      <c r="B48" s="67"/>
      <c r="C48" s="67"/>
      <c r="D48" s="67"/>
      <c r="E48" s="67"/>
      <c r="F48" s="111"/>
      <c r="G48" s="111"/>
      <c r="H48" s="162"/>
      <c r="I48" s="111"/>
      <c r="J48" s="111"/>
      <c r="K48" s="111"/>
      <c r="L48" s="110"/>
      <c r="M48" s="1"/>
    </row>
    <row r="49" spans="1:13" ht="9.9499999999999993" hidden="1" customHeight="1" x14ac:dyDescent="0.3">
      <c r="A49" s="67"/>
      <c r="B49" s="67"/>
      <c r="C49" s="67"/>
      <c r="D49" s="67"/>
      <c r="E49" s="67"/>
      <c r="F49" s="111"/>
      <c r="G49" s="111"/>
      <c r="H49" s="162"/>
      <c r="I49" s="111"/>
      <c r="J49" s="111"/>
      <c r="K49" s="111"/>
      <c r="L49" s="110"/>
      <c r="M49" s="1"/>
    </row>
    <row r="50" spans="1:13" ht="9.9499999999999993" hidden="1" customHeight="1" x14ac:dyDescent="0.3">
      <c r="A50" s="67"/>
      <c r="B50" s="67"/>
      <c r="C50" s="67"/>
      <c r="D50" s="67"/>
      <c r="E50" s="67"/>
      <c r="F50" s="111"/>
      <c r="G50" s="111"/>
      <c r="H50" s="162"/>
      <c r="I50" s="111"/>
      <c r="J50" s="111"/>
      <c r="K50" s="111"/>
      <c r="L50" s="110"/>
      <c r="M50" s="1"/>
    </row>
    <row r="51" spans="1:13" ht="9.9499999999999993" hidden="1" customHeight="1" x14ac:dyDescent="0.3">
      <c r="A51" s="67"/>
      <c r="B51" s="67"/>
      <c r="C51" s="67"/>
      <c r="D51" s="67"/>
      <c r="E51" s="67"/>
      <c r="F51" s="112"/>
      <c r="G51" s="111"/>
      <c r="H51" s="162"/>
      <c r="I51" s="111"/>
      <c r="J51" s="111"/>
      <c r="K51" s="111"/>
      <c r="L51" s="110"/>
      <c r="M51" s="1"/>
    </row>
    <row r="52" spans="1:13" ht="9.9499999999999993" hidden="1" customHeight="1" x14ac:dyDescent="0.3">
      <c r="A52" s="67"/>
      <c r="B52" s="67"/>
      <c r="C52" s="67"/>
      <c r="D52" s="67"/>
      <c r="E52" s="67"/>
      <c r="F52" s="112"/>
      <c r="G52" s="111"/>
      <c r="H52" s="162"/>
      <c r="I52" s="111"/>
      <c r="J52" s="111"/>
      <c r="K52" s="111"/>
      <c r="L52" s="110"/>
      <c r="M52" s="1"/>
    </row>
    <row r="53" spans="1:13" ht="9.9499999999999993" hidden="1" customHeight="1" x14ac:dyDescent="0.3">
      <c r="A53" s="67"/>
      <c r="B53" s="67"/>
      <c r="C53" s="67"/>
      <c r="D53" s="67"/>
      <c r="E53" s="67"/>
      <c r="F53" s="112"/>
      <c r="G53" s="111"/>
      <c r="H53" s="162"/>
      <c r="I53" s="111"/>
      <c r="J53" s="111"/>
      <c r="K53" s="111"/>
      <c r="L53" s="110"/>
      <c r="M53" s="1"/>
    </row>
    <row r="54" spans="1:13" ht="9.9499999999999993" hidden="1" customHeight="1" x14ac:dyDescent="0.3">
      <c r="A54" s="67"/>
      <c r="B54" s="67"/>
      <c r="C54" s="67"/>
      <c r="D54" s="67"/>
      <c r="E54" s="67"/>
      <c r="F54" s="112"/>
      <c r="G54" s="111"/>
      <c r="H54" s="162"/>
      <c r="I54" s="111"/>
      <c r="J54" s="111"/>
      <c r="K54" s="111"/>
      <c r="L54" s="110"/>
    </row>
    <row r="55" spans="1:13" ht="9.9499999999999993" hidden="1" customHeight="1" x14ac:dyDescent="0.3">
      <c r="A55" s="67"/>
      <c r="B55" s="67"/>
      <c r="C55" s="67"/>
      <c r="D55" s="67"/>
      <c r="E55" s="67"/>
      <c r="F55" s="112"/>
      <c r="G55" s="111"/>
      <c r="H55" s="162"/>
      <c r="I55" s="111"/>
      <c r="J55" s="111"/>
      <c r="K55" s="111"/>
      <c r="L55" s="110"/>
    </row>
    <row r="56" spans="1:13" ht="9.9499999999999993" hidden="1" customHeight="1" x14ac:dyDescent="0.3">
      <c r="A56" s="67"/>
      <c r="B56" s="67"/>
      <c r="C56" s="67"/>
      <c r="D56" s="67"/>
      <c r="E56" s="67"/>
      <c r="F56" s="112"/>
      <c r="G56" s="111"/>
      <c r="H56" s="162"/>
      <c r="I56" s="111"/>
      <c r="J56" s="111"/>
      <c r="K56" s="111"/>
      <c r="L56" s="110"/>
    </row>
    <row r="57" spans="1:13" ht="9.9499999999999993" hidden="1" customHeight="1" x14ac:dyDescent="0.3">
      <c r="A57" s="67"/>
      <c r="B57" s="67"/>
      <c r="C57" s="67"/>
      <c r="D57" s="67"/>
      <c r="E57" s="67"/>
      <c r="F57" s="112"/>
      <c r="G57" s="111"/>
      <c r="H57" s="162"/>
      <c r="I57" s="111"/>
      <c r="J57" s="111"/>
      <c r="K57" s="111"/>
      <c r="L57" s="110"/>
    </row>
    <row r="58" spans="1:13" ht="9.9499999999999993" hidden="1" customHeight="1" x14ac:dyDescent="0.3">
      <c r="A58" s="67"/>
      <c r="B58" s="67"/>
      <c r="C58" s="67"/>
      <c r="D58" s="67"/>
      <c r="E58" s="67"/>
      <c r="F58" s="112"/>
      <c r="G58" s="111"/>
      <c r="H58" s="162"/>
      <c r="I58" s="111"/>
      <c r="J58" s="111"/>
      <c r="K58" s="111"/>
      <c r="L58" s="110"/>
    </row>
    <row r="59" spans="1:13" ht="9.9499999999999993" hidden="1" customHeight="1" x14ac:dyDescent="0.3">
      <c r="A59" s="67"/>
      <c r="B59" s="67"/>
      <c r="C59" s="67"/>
      <c r="D59" s="67"/>
      <c r="E59" s="67"/>
      <c r="F59" s="112"/>
      <c r="G59" s="111"/>
      <c r="H59" s="162"/>
      <c r="I59" s="111"/>
      <c r="J59" s="111"/>
      <c r="K59" s="111"/>
      <c r="L59" s="110"/>
    </row>
    <row r="60" spans="1:13" ht="9.9499999999999993" hidden="1" customHeight="1" x14ac:dyDescent="0.3">
      <c r="A60" s="67"/>
      <c r="B60" s="67"/>
      <c r="C60" s="67"/>
      <c r="D60" s="67"/>
      <c r="E60" s="67"/>
      <c r="F60" s="112"/>
      <c r="G60" s="111"/>
      <c r="H60" s="162"/>
      <c r="I60" s="111"/>
      <c r="J60" s="111"/>
      <c r="K60" s="114"/>
      <c r="L60" s="110"/>
    </row>
    <row r="61" spans="1:13" ht="9.9499999999999993" hidden="1" customHeight="1" x14ac:dyDescent="0.3">
      <c r="A61" s="67"/>
      <c r="B61" s="67"/>
      <c r="C61" s="67"/>
      <c r="D61" s="67"/>
      <c r="E61" s="67"/>
      <c r="F61" s="112"/>
      <c r="G61" s="111"/>
      <c r="H61" s="162"/>
      <c r="I61" s="111"/>
      <c r="J61" s="111"/>
      <c r="K61" s="111"/>
      <c r="L61" s="110"/>
    </row>
    <row r="62" spans="1:13" ht="9.9499999999999993" hidden="1" customHeight="1" x14ac:dyDescent="0.3">
      <c r="A62" s="67"/>
      <c r="B62" s="67"/>
      <c r="C62" s="67"/>
      <c r="D62" s="67"/>
      <c r="E62" s="67"/>
      <c r="F62" s="112"/>
      <c r="G62" s="111"/>
      <c r="H62" s="162"/>
      <c r="I62" s="111"/>
      <c r="J62" s="111"/>
      <c r="K62" s="111"/>
      <c r="L62" s="110"/>
    </row>
    <row r="63" spans="1:13" ht="9.9499999999999993" hidden="1" customHeight="1" x14ac:dyDescent="0.3">
      <c r="A63" s="67"/>
      <c r="B63" s="67"/>
      <c r="C63" s="67"/>
      <c r="D63" s="67"/>
      <c r="E63" s="67"/>
      <c r="F63" s="112"/>
      <c r="G63" s="111"/>
      <c r="H63" s="162"/>
      <c r="I63" s="111"/>
      <c r="J63" s="111"/>
      <c r="K63" s="111"/>
      <c r="L63" s="110"/>
    </row>
    <row r="64" spans="1:13" ht="9.9499999999999993" hidden="1" customHeight="1" x14ac:dyDescent="0.3">
      <c r="A64" s="67"/>
      <c r="B64" s="67"/>
      <c r="C64" s="67"/>
      <c r="D64" s="67"/>
      <c r="E64" s="67"/>
      <c r="F64" s="112"/>
      <c r="G64" s="111"/>
      <c r="H64" s="162"/>
      <c r="I64" s="111"/>
      <c r="J64" s="111"/>
      <c r="K64" s="111"/>
      <c r="L64" s="110"/>
    </row>
    <row r="65" spans="1:12" ht="9.9499999999999993" hidden="1" customHeight="1" x14ac:dyDescent="0.3">
      <c r="A65" s="67"/>
      <c r="B65" s="67"/>
      <c r="C65" s="67"/>
      <c r="D65" s="67"/>
      <c r="E65" s="67"/>
      <c r="F65" s="112"/>
      <c r="G65" s="111"/>
      <c r="H65" s="162"/>
      <c r="I65" s="111"/>
      <c r="J65" s="111"/>
      <c r="K65" s="111"/>
      <c r="L65" s="110"/>
    </row>
    <row r="66" spans="1:12" ht="9.9499999999999993" hidden="1" customHeight="1" x14ac:dyDescent="0.3">
      <c r="A66" s="67"/>
      <c r="F66" s="112"/>
      <c r="G66" s="111"/>
      <c r="H66" s="162"/>
      <c r="I66" s="111"/>
      <c r="J66" s="111"/>
      <c r="K66" s="111"/>
      <c r="L66" s="110"/>
    </row>
    <row r="67" spans="1:12" ht="9.9499999999999993" hidden="1" customHeight="1" x14ac:dyDescent="0.3">
      <c r="A67" s="67"/>
      <c r="F67" s="115"/>
      <c r="G67" s="114"/>
      <c r="H67" s="162"/>
      <c r="I67" s="114"/>
      <c r="J67" s="114"/>
      <c r="K67" s="114"/>
      <c r="L67" s="110"/>
    </row>
    <row r="68" spans="1:12" ht="9.9499999999999993" hidden="1" customHeight="1" x14ac:dyDescent="0.3">
      <c r="A68" s="67"/>
      <c r="G68" s="110"/>
      <c r="H68" s="163"/>
      <c r="I68" s="110"/>
      <c r="J68" s="110"/>
      <c r="K68" s="110"/>
      <c r="L68" s="110"/>
    </row>
    <row r="69" spans="1:12" ht="9.9499999999999993" hidden="1" customHeight="1" x14ac:dyDescent="0.3">
      <c r="A69" s="67"/>
      <c r="H69" s="164"/>
      <c r="J69" s="110"/>
      <c r="K69" s="110"/>
      <c r="L69" s="110"/>
    </row>
    <row r="70" spans="1:12" ht="9.9499999999999993" hidden="1" customHeight="1" x14ac:dyDescent="0.3">
      <c r="A70" s="67"/>
      <c r="J70" s="110"/>
      <c r="K70" s="110"/>
      <c r="L70" s="110"/>
    </row>
    <row r="71" spans="1:12" ht="9.9499999999999993" hidden="1" customHeight="1" x14ac:dyDescent="0.3">
      <c r="A71" s="67"/>
      <c r="J71" s="110"/>
      <c r="K71" s="110"/>
      <c r="L71" s="110"/>
    </row>
    <row r="72" spans="1:12" ht="9.9499999999999993" hidden="1" customHeight="1" x14ac:dyDescent="0.3">
      <c r="A72" s="67"/>
      <c r="J72" s="110"/>
      <c r="K72" s="110"/>
      <c r="L72" s="110"/>
    </row>
    <row r="73" spans="1:12" ht="9.9499999999999993" hidden="1" customHeight="1" x14ac:dyDescent="0.3">
      <c r="A73" s="67"/>
      <c r="J73" s="110"/>
      <c r="K73" s="110"/>
      <c r="L73" s="110"/>
    </row>
    <row r="74" spans="1:12" ht="9.9499999999999993" hidden="1" customHeight="1" x14ac:dyDescent="0.3">
      <c r="A74" s="67"/>
      <c r="J74" s="110"/>
      <c r="K74" s="110"/>
      <c r="L74" s="110"/>
    </row>
    <row r="75" spans="1:12" ht="9.9499999999999993" hidden="1" customHeight="1" x14ac:dyDescent="0.3">
      <c r="A75" s="67"/>
      <c r="J75" s="110"/>
      <c r="K75" s="110"/>
      <c r="L75" s="110"/>
    </row>
    <row r="76" spans="1:12" ht="9.9499999999999993" hidden="1" customHeight="1" x14ac:dyDescent="0.3">
      <c r="A76" s="67"/>
      <c r="J76" s="110"/>
      <c r="K76" s="110"/>
      <c r="L76" s="110"/>
    </row>
    <row r="77" spans="1:12" ht="9.9499999999999993" hidden="1" customHeight="1" x14ac:dyDescent="0.3">
      <c r="A77" s="67"/>
      <c r="J77" s="110"/>
      <c r="K77" s="110"/>
      <c r="L77" s="110"/>
    </row>
    <row r="78" spans="1:12" ht="9.9499999999999993" hidden="1" customHeight="1" x14ac:dyDescent="0.3">
      <c r="A78" s="67"/>
    </row>
    <row r="79" spans="1:12" ht="9.9499999999999993" hidden="1" customHeight="1" x14ac:dyDescent="0.3">
      <c r="A79" s="67"/>
    </row>
    <row r="80" spans="1:12" ht="9.9499999999999993" hidden="1" customHeight="1" x14ac:dyDescent="0.3">
      <c r="A80" s="67"/>
    </row>
    <row r="81" spans="1:1" ht="9.9499999999999993" hidden="1" customHeight="1" x14ac:dyDescent="0.3">
      <c r="A81" s="67"/>
    </row>
    <row r="82" spans="1:1" ht="9.9499999999999993" hidden="1" customHeight="1" x14ac:dyDescent="0.3">
      <c r="A82" s="67"/>
    </row>
    <row r="83" spans="1:1" ht="9.9499999999999993" hidden="1" customHeight="1" x14ac:dyDescent="0.3">
      <c r="A83" s="67"/>
    </row>
    <row r="84" spans="1:1" ht="9.9499999999999993" hidden="1" customHeight="1" x14ac:dyDescent="0.3">
      <c r="A84" s="67"/>
    </row>
    <row r="85" spans="1:1" ht="9.9499999999999993" hidden="1" customHeight="1" x14ac:dyDescent="0.3">
      <c r="A85" s="67"/>
    </row>
    <row r="86" spans="1:1" ht="9.9499999999999993" hidden="1" customHeight="1" x14ac:dyDescent="0.3">
      <c r="A86" s="67"/>
    </row>
    <row r="87" spans="1:1" ht="9.9499999999999993" hidden="1" customHeight="1" x14ac:dyDescent="0.3">
      <c r="A87" s="67"/>
    </row>
    <row r="88" spans="1:1" ht="9.9499999999999993" hidden="1" customHeight="1" x14ac:dyDescent="0.3">
      <c r="A88" s="67"/>
    </row>
    <row r="89" spans="1:1" ht="9.9499999999999993" hidden="1" customHeight="1" x14ac:dyDescent="0.3">
      <c r="A89" s="67"/>
    </row>
    <row r="90" spans="1:1" ht="9.9499999999999993" hidden="1" customHeight="1" x14ac:dyDescent="0.3">
      <c r="A90" s="67"/>
    </row>
    <row r="91" spans="1:1" ht="9.9499999999999993" hidden="1" customHeight="1" x14ac:dyDescent="0.3">
      <c r="A91" s="67"/>
    </row>
    <row r="92" spans="1:1" ht="9.9499999999999993" hidden="1" customHeight="1" x14ac:dyDescent="0.3">
      <c r="A92" s="67"/>
    </row>
    <row r="93" spans="1:1" ht="9.9499999999999993" hidden="1" customHeight="1" x14ac:dyDescent="0.3">
      <c r="A93" s="67"/>
    </row>
    <row r="94" spans="1:1" ht="9.9499999999999993" hidden="1" customHeight="1" x14ac:dyDescent="0.3">
      <c r="A94" s="67"/>
    </row>
    <row r="95" spans="1:1" ht="9.9499999999999993" hidden="1" customHeight="1" x14ac:dyDescent="0.3">
      <c r="A95" s="67"/>
    </row>
    <row r="96" spans="1:1" ht="9.9499999999999993" hidden="1" customHeight="1" x14ac:dyDescent="0.3">
      <c r="A96" s="67"/>
    </row>
    <row r="97" spans="1:1" ht="4.5" hidden="1" customHeight="1" x14ac:dyDescent="0.3">
      <c r="A97" s="67"/>
    </row>
    <row r="98" spans="1:1" ht="9.9499999999999993" hidden="1" customHeight="1" x14ac:dyDescent="0.3"/>
    <row r="99" spans="1:1" ht="9.9499999999999993" hidden="1" customHeight="1" x14ac:dyDescent="0.3"/>
    <row r="100" spans="1:1" ht="9.9499999999999993" hidden="1" customHeight="1" x14ac:dyDescent="0.3"/>
    <row r="101" spans="1:1" ht="9.9499999999999993" hidden="1" customHeight="1" x14ac:dyDescent="0.3"/>
    <row r="102" spans="1:1" ht="9.9499999999999993" hidden="1" customHeight="1" x14ac:dyDescent="0.3"/>
    <row r="103" spans="1:1" ht="9.9499999999999993" hidden="1" customHeight="1" x14ac:dyDescent="0.3"/>
    <row r="104" spans="1:1" ht="9.9499999999999993" hidden="1" customHeight="1" x14ac:dyDescent="0.3"/>
    <row r="105" spans="1:1" ht="9.9499999999999993" hidden="1" customHeight="1" x14ac:dyDescent="0.3"/>
    <row r="106" spans="1:1" ht="9.9499999999999993" hidden="1" customHeight="1" x14ac:dyDescent="0.3"/>
    <row r="107" spans="1:1" ht="9.9499999999999993" hidden="1" customHeight="1" x14ac:dyDescent="0.3"/>
    <row r="108" spans="1:1" ht="9.9499999999999993" hidden="1" customHeight="1" x14ac:dyDescent="0.3"/>
    <row r="109" spans="1:1" ht="9.9499999999999993" hidden="1" customHeight="1" x14ac:dyDescent="0.3"/>
    <row r="110" spans="1:1" ht="9.9499999999999993" hidden="1" customHeight="1" x14ac:dyDescent="0.3"/>
  </sheetData>
  <sheetProtection algorithmName="SHA-512" hashValue="2GeyLdadwKosSgFgYwsaWp6MVmfbGW0O7UsLiFiJVygE2ldvqKqRKgJzp7desan+FBH8gHtw+L1pkBN1l2ewgg==" saltValue="GL690x+Gf7jQ+nG5WLw21w==" spinCount="100000" sheet="1" objects="1" selectLockedCells="1"/>
  <mergeCells count="17">
    <mergeCell ref="A1:L1"/>
    <mergeCell ref="B9:G9"/>
    <mergeCell ref="B18:G18"/>
    <mergeCell ref="B27:E27"/>
    <mergeCell ref="B26:E26"/>
    <mergeCell ref="B25:E25"/>
    <mergeCell ref="B24:E24"/>
    <mergeCell ref="B23:E23"/>
    <mergeCell ref="B22:E22"/>
    <mergeCell ref="B21:E21"/>
    <mergeCell ref="B20:E20"/>
    <mergeCell ref="B7:K7"/>
    <mergeCell ref="E3:G3"/>
    <mergeCell ref="H3:J3"/>
    <mergeCell ref="A34:L34"/>
    <mergeCell ref="B5:C5"/>
    <mergeCell ref="E2:K2"/>
  </mergeCells>
  <hyperlinks>
    <hyperlink ref="H3" r:id="rId1" xr:uid="{41FEC6AC-D99B-48D2-856B-7BDCD7C70D26}"/>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K111"/>
  <sheetViews>
    <sheetView showGridLines="0" showRowColHeaders="0" zoomScale="85" zoomScaleNormal="85" workbookViewId="0">
      <selection activeCell="D10" sqref="D10"/>
    </sheetView>
  </sheetViews>
  <sheetFormatPr defaultColWidth="0" defaultRowHeight="16.5" zeroHeight="1" x14ac:dyDescent="0.3"/>
  <cols>
    <col min="1" max="1" width="6.77734375" style="313" customWidth="1"/>
    <col min="2" max="2" width="33.77734375" style="313" customWidth="1"/>
    <col min="3" max="3" width="2.33203125" style="313" customWidth="1"/>
    <col min="4" max="4" width="10.77734375" style="313" customWidth="1"/>
    <col min="5" max="5" width="8.77734375" style="313" customWidth="1"/>
    <col min="6" max="6" width="6.33203125" style="313" customWidth="1"/>
    <col min="7" max="7" width="30.77734375" style="313" customWidth="1"/>
    <col min="8" max="8" width="2.33203125" style="313" customWidth="1"/>
    <col min="9" max="9" width="10.77734375" style="313" customWidth="1"/>
    <col min="10" max="10" width="8.77734375" style="313" customWidth="1"/>
    <col min="11" max="11" width="6.77734375" style="34" customWidth="1"/>
    <col min="12" max="20" width="0" style="34" hidden="1" customWidth="1"/>
    <col min="21" max="63" width="0" style="35" hidden="1" customWidth="1"/>
    <col min="64" max="16384" width="7.109375" style="36" hidden="1"/>
  </cols>
  <sheetData>
    <row r="1" spans="1:63" s="184" customFormat="1" ht="50.1" customHeight="1" x14ac:dyDescent="0.4">
      <c r="A1" s="433" t="s">
        <v>214</v>
      </c>
      <c r="B1" s="433"/>
      <c r="C1" s="433"/>
      <c r="D1" s="433"/>
      <c r="E1" s="433"/>
      <c r="F1" s="433"/>
      <c r="G1" s="433"/>
      <c r="H1" s="433"/>
      <c r="I1" s="433"/>
      <c r="J1" s="433"/>
      <c r="K1" s="433"/>
      <c r="L1" s="433"/>
      <c r="M1" s="433"/>
    </row>
    <row r="2" spans="1:63" s="13" customFormat="1" ht="60" customHeight="1" x14ac:dyDescent="0.4">
      <c r="A2" s="65"/>
      <c r="B2" s="65"/>
      <c r="C2" s="65"/>
      <c r="D2" s="439" t="s">
        <v>245</v>
      </c>
      <c r="E2" s="439"/>
      <c r="F2" s="439"/>
      <c r="G2" s="439"/>
      <c r="H2" s="439"/>
      <c r="I2" s="439"/>
      <c r="J2" s="439"/>
      <c r="K2" s="245" t="str">
        <f>Index!K2</f>
        <v>v1.6</v>
      </c>
    </row>
    <row r="3" spans="1:63" s="15" customFormat="1" ht="33.950000000000003" customHeight="1" x14ac:dyDescent="0.3">
      <c r="A3" s="67"/>
      <c r="B3" s="102"/>
      <c r="C3" s="102"/>
      <c r="D3" s="440" t="s">
        <v>246</v>
      </c>
      <c r="E3" s="440"/>
      <c r="F3" s="440"/>
      <c r="G3" s="440"/>
      <c r="H3" s="440"/>
      <c r="I3" s="440"/>
      <c r="J3" s="440"/>
      <c r="K3" s="67"/>
      <c r="L3" s="33"/>
      <c r="M3" s="33"/>
      <c r="N3" s="33"/>
      <c r="O3" s="33"/>
      <c r="P3" s="33"/>
      <c r="Q3" s="33"/>
      <c r="R3" s="33"/>
      <c r="S3" s="33"/>
      <c r="T3" s="33"/>
    </row>
    <row r="4" spans="1:63" s="15" customFormat="1" ht="15" customHeight="1" x14ac:dyDescent="0.3">
      <c r="A4" s="67"/>
      <c r="B4" s="102"/>
      <c r="C4" s="102"/>
      <c r="D4" s="440"/>
      <c r="E4" s="440"/>
      <c r="F4" s="440"/>
      <c r="G4" s="440"/>
      <c r="H4" s="440"/>
      <c r="I4" s="440"/>
      <c r="J4" s="440"/>
      <c r="K4" s="67"/>
      <c r="L4" s="33"/>
      <c r="M4" s="33"/>
      <c r="N4" s="33"/>
      <c r="O4" s="33"/>
      <c r="P4" s="33"/>
      <c r="Q4" s="33"/>
      <c r="R4" s="33"/>
      <c r="S4" s="33"/>
      <c r="T4" s="33"/>
    </row>
    <row r="5" spans="1:63" s="15" customFormat="1" ht="15" customHeight="1" x14ac:dyDescent="0.3">
      <c r="A5" s="67"/>
      <c r="B5" s="102"/>
      <c r="C5" s="102"/>
      <c r="D5" s="416" t="s">
        <v>240</v>
      </c>
      <c r="E5" s="416"/>
      <c r="F5" s="416"/>
      <c r="G5" s="425" t="s">
        <v>242</v>
      </c>
      <c r="H5" s="425"/>
      <c r="I5" s="425"/>
      <c r="J5" s="304"/>
      <c r="K5" s="67"/>
      <c r="L5" s="33"/>
      <c r="M5" s="33"/>
      <c r="N5" s="33"/>
      <c r="O5" s="33"/>
      <c r="P5" s="33"/>
      <c r="Q5" s="33"/>
      <c r="R5" s="33"/>
      <c r="S5" s="33"/>
      <c r="T5" s="33"/>
    </row>
    <row r="6" spans="1:63" s="15" customFormat="1" ht="15" customHeight="1" x14ac:dyDescent="0.3">
      <c r="A6" s="67"/>
      <c r="B6" s="303" t="s">
        <v>159</v>
      </c>
      <c r="C6" s="64"/>
      <c r="D6" s="374"/>
      <c r="E6" s="328"/>
      <c r="F6" s="304"/>
      <c r="G6" s="304"/>
      <c r="H6" s="304"/>
      <c r="I6" s="304"/>
      <c r="J6" s="304"/>
      <c r="K6" s="67"/>
      <c r="L6" s="33"/>
      <c r="M6" s="33"/>
      <c r="N6" s="33"/>
      <c r="O6" s="33"/>
      <c r="P6" s="33"/>
      <c r="Q6" s="33"/>
      <c r="R6" s="33"/>
      <c r="S6" s="33"/>
      <c r="T6" s="33"/>
    </row>
    <row r="7" spans="1:63" s="15" customFormat="1" ht="7.5" customHeight="1" x14ac:dyDescent="0.3">
      <c r="A7" s="67"/>
      <c r="B7" s="102"/>
      <c r="C7" s="102"/>
      <c r="D7" s="307"/>
      <c r="E7" s="307"/>
      <c r="F7" s="307"/>
      <c r="G7" s="307"/>
      <c r="H7" s="307"/>
      <c r="I7" s="307"/>
      <c r="J7" s="307"/>
      <c r="K7" s="67"/>
      <c r="L7" s="33"/>
      <c r="M7" s="33"/>
      <c r="N7" s="33"/>
      <c r="O7" s="33"/>
      <c r="P7" s="33"/>
      <c r="Q7" s="33"/>
      <c r="R7" s="33"/>
      <c r="S7" s="33"/>
      <c r="T7" s="33"/>
    </row>
    <row r="8" spans="1:63" ht="38.1" customHeight="1" x14ac:dyDescent="0.3">
      <c r="A8" s="67"/>
      <c r="B8" s="427" t="s">
        <v>170</v>
      </c>
      <c r="C8" s="427"/>
      <c r="D8" s="427"/>
      <c r="E8" s="427"/>
      <c r="F8" s="427"/>
      <c r="G8" s="427"/>
      <c r="H8" s="427"/>
      <c r="I8" s="427"/>
      <c r="J8" s="427"/>
      <c r="K8" s="67"/>
    </row>
    <row r="9" spans="1:63" ht="15" customHeight="1" x14ac:dyDescent="0.35">
      <c r="A9" s="67"/>
      <c r="B9" s="218"/>
      <c r="C9" s="18"/>
      <c r="D9" s="18"/>
      <c r="E9" s="18"/>
      <c r="F9" s="18"/>
      <c r="G9" s="18"/>
      <c r="H9" s="18"/>
      <c r="I9" s="18"/>
      <c r="J9" s="18"/>
      <c r="K9" s="67"/>
    </row>
    <row r="10" spans="1:63" ht="15" customHeight="1" x14ac:dyDescent="0.3">
      <c r="A10" s="18"/>
      <c r="B10" s="177" t="s">
        <v>13</v>
      </c>
      <c r="C10" s="106"/>
      <c r="D10" s="361"/>
      <c r="E10" s="106" t="s">
        <v>1</v>
      </c>
      <c r="F10" s="74"/>
      <c r="G10" s="89" t="s">
        <v>16</v>
      </c>
      <c r="H10" s="89"/>
      <c r="I10" s="185" t="str">
        <f>IF(OR(ISBLANK(D10),ISBLANK(D11)),"",(PI()*($D$10/10)*(($D$11/10)/2)^2))</f>
        <v/>
      </c>
      <c r="J10" s="89" t="s">
        <v>3</v>
      </c>
      <c r="K10" s="67"/>
    </row>
    <row r="11" spans="1:63" x14ac:dyDescent="0.3">
      <c r="A11" s="18"/>
      <c r="B11" s="177" t="s">
        <v>0</v>
      </c>
      <c r="C11" s="106"/>
      <c r="D11" s="362"/>
      <c r="E11" s="106" t="s">
        <v>1</v>
      </c>
      <c r="F11" s="74"/>
      <c r="G11" s="331"/>
      <c r="H11" s="331"/>
      <c r="I11" s="331"/>
      <c r="J11" s="331"/>
      <c r="K11" s="67"/>
    </row>
    <row r="12" spans="1:63" ht="15" customHeight="1" x14ac:dyDescent="0.3">
      <c r="A12" s="18"/>
      <c r="B12" s="177" t="s">
        <v>85</v>
      </c>
      <c r="C12" s="106"/>
      <c r="D12" s="362"/>
      <c r="E12" s="106" t="s">
        <v>4</v>
      </c>
      <c r="F12" s="392" t="s">
        <v>124</v>
      </c>
      <c r="G12" s="392"/>
      <c r="H12" s="331"/>
      <c r="I12" s="331"/>
      <c r="J12" s="331"/>
      <c r="K12" s="18"/>
      <c r="T12" s="35"/>
      <c r="BK12" s="36"/>
    </row>
    <row r="13" spans="1:63" ht="15" customHeight="1" x14ac:dyDescent="0.3">
      <c r="A13" s="106"/>
      <c r="B13" s="177" t="s">
        <v>10</v>
      </c>
      <c r="C13" s="106"/>
      <c r="D13" s="364"/>
      <c r="E13" s="106" t="s">
        <v>5</v>
      </c>
      <c r="F13" s="74"/>
      <c r="G13" s="78"/>
      <c r="H13" s="78"/>
      <c r="I13" s="78"/>
      <c r="J13" s="78"/>
      <c r="K13" s="18"/>
      <c r="T13" s="35"/>
      <c r="BK13" s="36"/>
    </row>
    <row r="14" spans="1:63" s="15" customFormat="1" ht="15" customHeight="1" thickBot="1" x14ac:dyDescent="0.4">
      <c r="A14" s="106"/>
      <c r="B14" s="177" t="s">
        <v>236</v>
      </c>
      <c r="C14" s="106"/>
      <c r="D14" s="364"/>
      <c r="E14" s="106" t="s">
        <v>11</v>
      </c>
      <c r="F14" s="74"/>
      <c r="G14" s="74" t="s">
        <v>9</v>
      </c>
      <c r="H14" s="74"/>
      <c r="I14" s="74"/>
      <c r="J14" s="74"/>
      <c r="K14" s="106"/>
      <c r="L14" s="33"/>
      <c r="M14" s="33"/>
      <c r="N14" s="33"/>
      <c r="O14" s="33"/>
      <c r="P14" s="33"/>
      <c r="Q14" s="33"/>
      <c r="R14" s="33"/>
      <c r="S14" s="33"/>
      <c r="T14" s="33"/>
    </row>
    <row r="15" spans="1:63" ht="15" customHeight="1" x14ac:dyDescent="0.35">
      <c r="A15" s="102"/>
      <c r="B15" s="209" t="s">
        <v>221</v>
      </c>
      <c r="C15" s="209"/>
      <c r="D15" s="210" t="str">
        <f>IF(OR(ISBLANK($D$14),ISBLANK($D$13),ISBLANK($D$12)),"",((D14*D13)-(D12/1000)))</f>
        <v/>
      </c>
      <c r="E15" s="209" t="s">
        <v>3</v>
      </c>
      <c r="F15" s="188"/>
      <c r="G15" s="188"/>
      <c r="H15" s="188"/>
      <c r="I15" s="188"/>
      <c r="J15" s="189"/>
      <c r="K15" s="102"/>
    </row>
    <row r="16" spans="1:63" ht="15" customHeight="1" thickBot="1" x14ac:dyDescent="0.35">
      <c r="A16" s="102"/>
      <c r="B16" s="208" t="s">
        <v>12</v>
      </c>
      <c r="C16" s="208"/>
      <c r="D16" s="211" t="str">
        <f>IF(OR(ISBLANK(D11),ISBLANK($D$12),ISBLANK($I$10),ISBLANK($D$10),ISBLANK(D15),ISBLANK(D13),ISBLANK(D14)),"",(D15/I10))</f>
        <v/>
      </c>
      <c r="E16" s="208"/>
      <c r="F16" s="188"/>
      <c r="G16" s="188"/>
      <c r="H16" s="188"/>
      <c r="I16" s="188"/>
      <c r="J16" s="189"/>
      <c r="K16" s="102"/>
    </row>
    <row r="17" spans="1:11" ht="20.100000000000001" customHeight="1" x14ac:dyDescent="0.3">
      <c r="A17" s="102"/>
      <c r="B17" s="337"/>
      <c r="C17" s="337"/>
      <c r="D17" s="337"/>
      <c r="E17" s="337"/>
      <c r="F17" s="331"/>
      <c r="G17" s="331"/>
      <c r="H17" s="331"/>
      <c r="I17" s="331"/>
      <c r="J17" s="331"/>
      <c r="K17" s="102"/>
    </row>
    <row r="18" spans="1:11" ht="20.100000000000001" customHeight="1" x14ac:dyDescent="0.3">
      <c r="A18" s="102"/>
      <c r="B18" s="440" t="s">
        <v>224</v>
      </c>
      <c r="C18" s="440"/>
      <c r="D18" s="440"/>
      <c r="E18" s="440"/>
      <c r="F18" s="440"/>
      <c r="G18" s="440"/>
      <c r="H18" s="440"/>
      <c r="I18" s="440"/>
      <c r="J18" s="440"/>
      <c r="K18" s="102"/>
    </row>
    <row r="19" spans="1:11" ht="20.100000000000001" customHeight="1" x14ac:dyDescent="0.3">
      <c r="A19" s="102"/>
      <c r="B19" s="440"/>
      <c r="C19" s="440"/>
      <c r="D19" s="440"/>
      <c r="E19" s="440"/>
      <c r="F19" s="440"/>
      <c r="G19" s="440"/>
      <c r="H19" s="440"/>
      <c r="I19" s="440"/>
      <c r="J19" s="440"/>
      <c r="K19" s="102"/>
    </row>
    <row r="20" spans="1:11" ht="20.100000000000001" customHeight="1" x14ac:dyDescent="0.3">
      <c r="A20" s="102"/>
      <c r="B20" s="440"/>
      <c r="C20" s="440"/>
      <c r="D20" s="440"/>
      <c r="E20" s="440"/>
      <c r="F20" s="440"/>
      <c r="G20" s="440"/>
      <c r="H20" s="440"/>
      <c r="I20" s="440"/>
      <c r="J20" s="440"/>
      <c r="K20" s="102"/>
    </row>
    <row r="21" spans="1:11" ht="20.100000000000001" customHeight="1" x14ac:dyDescent="0.3">
      <c r="A21" s="102"/>
      <c r="B21" s="217"/>
      <c r="C21" s="217"/>
      <c r="D21" s="217"/>
      <c r="E21" s="217"/>
      <c r="F21" s="217"/>
      <c r="G21" s="217"/>
      <c r="H21" s="217"/>
      <c r="I21" s="217"/>
      <c r="J21" s="217"/>
      <c r="K21" s="102"/>
    </row>
    <row r="22" spans="1:11" ht="15" customHeight="1" x14ac:dyDescent="0.3">
      <c r="A22" s="179" t="str">
        <f>Index!A24</f>
        <v>© 2022 Avantor, Inc. All rights reserved. All products are available worldwide.</v>
      </c>
      <c r="B22" s="102"/>
      <c r="C22" s="102"/>
      <c r="D22" s="102"/>
      <c r="E22" s="102"/>
      <c r="F22" s="102"/>
      <c r="G22" s="102"/>
      <c r="H22" s="102"/>
      <c r="I22" s="102"/>
      <c r="J22" s="102"/>
      <c r="K22" s="102"/>
    </row>
    <row r="23" spans="1:11" ht="15" customHeight="1" x14ac:dyDescent="0.3">
      <c r="A23" s="179" t="str">
        <f>Index!A25</f>
        <v>For more information contact: chromsupport@avantorsciences.com or visit vwr.com/ace</v>
      </c>
      <c r="B23" s="102"/>
      <c r="C23" s="102"/>
      <c r="D23" s="102"/>
      <c r="E23" s="102"/>
      <c r="F23" s="102"/>
      <c r="G23" s="102"/>
      <c r="H23" s="102"/>
      <c r="I23" s="102"/>
      <c r="J23" s="102"/>
      <c r="K23" s="335" t="s">
        <v>144</v>
      </c>
    </row>
    <row r="24" spans="1:11" s="438" customFormat="1" ht="51" customHeight="1" x14ac:dyDescent="0.3"/>
    <row r="25" spans="1:11" ht="20.100000000000001" hidden="1" customHeight="1" x14ac:dyDescent="0.3">
      <c r="A25" s="15"/>
      <c r="B25" s="190"/>
      <c r="C25" s="190"/>
      <c r="D25" s="190"/>
      <c r="E25" s="190"/>
      <c r="F25" s="190"/>
      <c r="G25" s="190"/>
      <c r="H25" s="190"/>
      <c r="I25" s="190"/>
      <c r="J25" s="190"/>
      <c r="K25" s="190"/>
    </row>
    <row r="26" spans="1:11" ht="20.100000000000001" hidden="1" customHeight="1" x14ac:dyDescent="0.3">
      <c r="A26" s="15"/>
      <c r="B26" s="190"/>
      <c r="C26" s="190"/>
      <c r="D26" s="190"/>
      <c r="E26" s="190"/>
      <c r="F26" s="190"/>
      <c r="G26" s="190"/>
      <c r="H26" s="190"/>
      <c r="I26" s="190"/>
      <c r="J26" s="190"/>
      <c r="K26" s="190"/>
    </row>
    <row r="27" spans="1:11" hidden="1" x14ac:dyDescent="0.3">
      <c r="A27" s="15"/>
      <c r="B27" s="190"/>
      <c r="C27" s="190"/>
      <c r="D27" s="190"/>
      <c r="E27" s="190"/>
      <c r="F27" s="190"/>
      <c r="G27" s="190"/>
      <c r="H27" s="190"/>
      <c r="I27" s="190"/>
      <c r="J27" s="190"/>
      <c r="K27" s="190"/>
    </row>
    <row r="28" spans="1:11" hidden="1" x14ac:dyDescent="0.3">
      <c r="A28" s="15"/>
      <c r="B28" s="190"/>
      <c r="C28" s="190"/>
      <c r="D28" s="190"/>
      <c r="E28" s="190"/>
      <c r="F28" s="190"/>
      <c r="G28" s="190"/>
      <c r="H28" s="190"/>
      <c r="I28" s="190"/>
      <c r="J28" s="190"/>
      <c r="K28" s="190"/>
    </row>
    <row r="29" spans="1:11" ht="15.75" hidden="1" customHeight="1" x14ac:dyDescent="0.3">
      <c r="A29" s="15"/>
      <c r="B29" s="190"/>
      <c r="C29" s="190"/>
      <c r="D29" s="190"/>
      <c r="E29" s="190"/>
      <c r="F29" s="190"/>
      <c r="G29" s="190"/>
      <c r="H29" s="190"/>
      <c r="I29" s="190"/>
      <c r="J29" s="190"/>
      <c r="K29" s="190"/>
    </row>
    <row r="30" spans="1:11" ht="15.75" hidden="1" customHeight="1" x14ac:dyDescent="0.3">
      <c r="A30" s="15"/>
      <c r="B30" s="190"/>
      <c r="C30" s="190"/>
      <c r="D30" s="190"/>
      <c r="E30" s="190"/>
      <c r="F30" s="190"/>
      <c r="G30" s="190"/>
      <c r="H30" s="190"/>
      <c r="I30" s="190"/>
      <c r="J30" s="190"/>
      <c r="K30" s="190"/>
    </row>
    <row r="31" spans="1:11" ht="15.75" hidden="1" customHeight="1" x14ac:dyDescent="0.3">
      <c r="A31" s="15"/>
      <c r="B31" s="190"/>
      <c r="C31" s="190"/>
      <c r="D31" s="190"/>
      <c r="E31" s="190"/>
      <c r="F31" s="190"/>
      <c r="G31" s="190"/>
      <c r="H31" s="190"/>
      <c r="I31" s="190"/>
      <c r="J31" s="190"/>
      <c r="K31" s="190"/>
    </row>
    <row r="32" spans="1:11" ht="15.75" hidden="1" customHeight="1" x14ac:dyDescent="0.3">
      <c r="A32" s="15"/>
      <c r="B32" s="190"/>
      <c r="C32" s="190"/>
      <c r="D32" s="190"/>
      <c r="E32" s="190"/>
      <c r="F32" s="190"/>
      <c r="G32" s="190"/>
      <c r="H32" s="190"/>
      <c r="I32" s="190"/>
      <c r="J32" s="190"/>
      <c r="K32" s="190"/>
    </row>
    <row r="33" spans="1:11" ht="15.75" hidden="1" customHeight="1" x14ac:dyDescent="0.3">
      <c r="A33" s="15"/>
      <c r="B33" s="190"/>
      <c r="C33" s="190"/>
      <c r="D33" s="190"/>
      <c r="E33" s="190"/>
      <c r="F33" s="190"/>
      <c r="G33" s="190"/>
      <c r="H33" s="190"/>
      <c r="I33" s="190"/>
      <c r="J33" s="190"/>
      <c r="K33" s="190"/>
    </row>
    <row r="34" spans="1:11" ht="15.75" hidden="1" customHeight="1" x14ac:dyDescent="0.3">
      <c r="A34" s="15"/>
      <c r="B34" s="190"/>
      <c r="C34" s="190"/>
      <c r="D34" s="190"/>
      <c r="E34" s="190"/>
      <c r="F34" s="190"/>
      <c r="G34" s="190"/>
      <c r="H34" s="190"/>
      <c r="I34" s="190"/>
      <c r="J34" s="190"/>
      <c r="K34" s="190"/>
    </row>
    <row r="35" spans="1:11" ht="15.75" hidden="1" customHeight="1" x14ac:dyDescent="0.3">
      <c r="A35" s="15"/>
      <c r="B35" s="190"/>
      <c r="C35" s="190"/>
      <c r="D35" s="190"/>
      <c r="E35" s="190"/>
      <c r="F35" s="190"/>
      <c r="G35" s="190"/>
      <c r="H35" s="190"/>
      <c r="I35" s="190"/>
      <c r="J35" s="190"/>
      <c r="K35" s="190"/>
    </row>
    <row r="36" spans="1:11" ht="15.75" hidden="1" customHeight="1" x14ac:dyDescent="0.3">
      <c r="A36" s="15"/>
      <c r="B36" s="190"/>
      <c r="C36" s="190"/>
      <c r="D36" s="190"/>
      <c r="E36" s="190"/>
      <c r="F36" s="190"/>
      <c r="G36" s="190"/>
      <c r="H36" s="190"/>
      <c r="I36" s="190"/>
      <c r="J36" s="190"/>
      <c r="K36" s="190"/>
    </row>
    <row r="37" spans="1:11" ht="15.75" hidden="1" customHeight="1" x14ac:dyDescent="0.3">
      <c r="A37" s="15"/>
      <c r="B37" s="190"/>
      <c r="C37" s="190"/>
      <c r="D37" s="190"/>
      <c r="E37" s="190"/>
      <c r="F37" s="190"/>
      <c r="G37" s="190"/>
      <c r="H37" s="190"/>
      <c r="I37" s="190"/>
      <c r="J37" s="190"/>
      <c r="K37" s="190"/>
    </row>
    <row r="38" spans="1:11" ht="15.75" hidden="1" customHeight="1" x14ac:dyDescent="0.3">
      <c r="A38" s="15"/>
      <c r="B38" s="190"/>
      <c r="C38" s="190"/>
      <c r="D38" s="190"/>
      <c r="E38" s="190"/>
      <c r="F38" s="190"/>
      <c r="G38" s="190"/>
      <c r="H38" s="190"/>
      <c r="I38" s="190"/>
      <c r="J38" s="190"/>
      <c r="K38" s="190"/>
    </row>
    <row r="39" spans="1:11" ht="15.75" hidden="1" customHeight="1" x14ac:dyDescent="0.3">
      <c r="A39" s="15"/>
      <c r="B39" s="190"/>
      <c r="C39" s="190"/>
      <c r="D39" s="190"/>
      <c r="E39" s="190"/>
      <c r="F39" s="190"/>
      <c r="G39" s="190"/>
      <c r="H39" s="190"/>
      <c r="I39" s="190"/>
      <c r="J39" s="190"/>
      <c r="K39" s="190"/>
    </row>
    <row r="40" spans="1:11" ht="15.75" hidden="1" customHeight="1" x14ac:dyDescent="0.3">
      <c r="A40" s="15"/>
      <c r="B40" s="190"/>
      <c r="C40" s="190"/>
      <c r="D40" s="190"/>
      <c r="E40" s="190"/>
      <c r="F40" s="190"/>
      <c r="G40" s="190"/>
      <c r="H40" s="190"/>
      <c r="I40" s="190"/>
      <c r="J40" s="190"/>
      <c r="K40" s="190"/>
    </row>
    <row r="41" spans="1:11" ht="15.75" hidden="1" customHeight="1" x14ac:dyDescent="0.3">
      <c r="A41" s="15"/>
      <c r="B41" s="190"/>
      <c r="C41" s="190"/>
      <c r="D41" s="190"/>
      <c r="E41" s="190"/>
      <c r="F41" s="190"/>
      <c r="G41" s="190"/>
      <c r="H41" s="190"/>
      <c r="I41" s="190"/>
      <c r="J41" s="190"/>
      <c r="K41" s="190"/>
    </row>
    <row r="42" spans="1:11" ht="15.75" hidden="1" customHeight="1" x14ac:dyDescent="0.3">
      <c r="A42" s="15"/>
      <c r="B42" s="190"/>
      <c r="C42" s="190"/>
      <c r="D42" s="190"/>
      <c r="E42" s="190"/>
      <c r="F42" s="190"/>
      <c r="G42" s="190"/>
      <c r="H42" s="190"/>
      <c r="I42" s="190"/>
      <c r="J42" s="190"/>
      <c r="K42" s="190"/>
    </row>
    <row r="43" spans="1:11" ht="15.75" hidden="1" customHeight="1" x14ac:dyDescent="0.3">
      <c r="A43" s="15"/>
      <c r="B43" s="190"/>
      <c r="C43" s="190"/>
      <c r="D43" s="190"/>
      <c r="E43" s="190"/>
      <c r="F43" s="190"/>
      <c r="G43" s="190"/>
      <c r="H43" s="190"/>
      <c r="I43" s="190"/>
      <c r="J43" s="190"/>
      <c r="K43" s="190"/>
    </row>
    <row r="44" spans="1:11" ht="15.75" hidden="1" customHeight="1" x14ac:dyDescent="0.3">
      <c r="A44" s="15"/>
      <c r="B44" s="190"/>
      <c r="C44" s="190"/>
      <c r="D44" s="190"/>
      <c r="E44" s="190"/>
      <c r="F44" s="190"/>
      <c r="G44" s="190"/>
      <c r="H44" s="190"/>
      <c r="I44" s="190"/>
      <c r="J44" s="190"/>
      <c r="K44" s="190"/>
    </row>
    <row r="45" spans="1:11" ht="15.75" hidden="1" customHeight="1" x14ac:dyDescent="0.3">
      <c r="A45" s="15"/>
      <c r="B45" s="190"/>
      <c r="C45" s="190"/>
      <c r="D45" s="190"/>
      <c r="E45" s="190"/>
      <c r="F45" s="190"/>
      <c r="G45" s="190"/>
      <c r="H45" s="190"/>
      <c r="I45" s="190"/>
      <c r="J45" s="190"/>
      <c r="K45" s="190"/>
    </row>
    <row r="46" spans="1:11" ht="15.75" hidden="1" customHeight="1" x14ac:dyDescent="0.3">
      <c r="A46" s="33"/>
      <c r="B46" s="190"/>
      <c r="C46" s="190"/>
      <c r="D46" s="191"/>
      <c r="E46" s="191"/>
      <c r="F46" s="190"/>
      <c r="G46" s="191"/>
      <c r="H46" s="191"/>
      <c r="I46" s="191"/>
      <c r="J46" s="190"/>
      <c r="K46" s="190"/>
    </row>
    <row r="47" spans="1:11" ht="15.75" hidden="1" customHeight="1" x14ac:dyDescent="0.3">
      <c r="A47" s="33"/>
      <c r="B47" s="190"/>
      <c r="C47" s="190"/>
      <c r="D47" s="191"/>
      <c r="E47" s="191"/>
      <c r="F47" s="191"/>
      <c r="G47" s="191"/>
      <c r="H47" s="191"/>
      <c r="I47" s="191"/>
      <c r="J47" s="190"/>
      <c r="K47" s="190"/>
    </row>
    <row r="48" spans="1:11" ht="15.75" hidden="1" customHeight="1" x14ac:dyDescent="0.3">
      <c r="A48" s="33"/>
      <c r="B48" s="190"/>
      <c r="C48" s="190"/>
      <c r="D48" s="191"/>
      <c r="E48" s="191"/>
      <c r="F48" s="191"/>
      <c r="G48" s="191"/>
      <c r="H48" s="191"/>
      <c r="I48" s="191"/>
      <c r="J48" s="190"/>
      <c r="K48" s="190"/>
    </row>
    <row r="49" spans="1:11" ht="15.75" hidden="1" customHeight="1" x14ac:dyDescent="0.3">
      <c r="A49" s="33"/>
      <c r="B49" s="190"/>
      <c r="C49" s="190"/>
      <c r="D49" s="191"/>
      <c r="E49" s="191"/>
      <c r="F49" s="191"/>
      <c r="G49" s="191"/>
      <c r="H49" s="191"/>
      <c r="I49" s="191"/>
      <c r="J49" s="190"/>
      <c r="K49" s="190"/>
    </row>
    <row r="50" spans="1:11" ht="15.75" hidden="1" customHeight="1" x14ac:dyDescent="0.3">
      <c r="A50" s="33"/>
      <c r="B50" s="338"/>
      <c r="C50" s="338"/>
      <c r="D50" s="339"/>
      <c r="E50" s="339"/>
      <c r="F50" s="339"/>
      <c r="G50" s="339"/>
      <c r="H50" s="339"/>
      <c r="I50" s="339"/>
      <c r="J50" s="338"/>
      <c r="K50" s="190"/>
    </row>
    <row r="51" spans="1:11" ht="15.75" hidden="1" customHeight="1" x14ac:dyDescent="0.3">
      <c r="A51" s="33"/>
      <c r="B51" s="338"/>
      <c r="C51" s="338"/>
      <c r="D51" s="339"/>
      <c r="E51" s="339"/>
      <c r="F51" s="339"/>
      <c r="G51" s="339"/>
      <c r="H51" s="339"/>
      <c r="I51" s="339"/>
      <c r="J51" s="338"/>
      <c r="K51" s="190"/>
    </row>
    <row r="52" spans="1:11" ht="15.75" hidden="1" customHeight="1" x14ac:dyDescent="0.3">
      <c r="A52" s="33"/>
      <c r="B52" s="338"/>
      <c r="C52" s="338"/>
      <c r="D52" s="339"/>
      <c r="E52" s="339"/>
      <c r="F52" s="339"/>
      <c r="G52" s="339"/>
      <c r="H52" s="339"/>
      <c r="I52" s="339"/>
      <c r="J52" s="338"/>
      <c r="K52" s="190"/>
    </row>
    <row r="53" spans="1:11" ht="15.75" hidden="1" customHeight="1" x14ac:dyDescent="0.3">
      <c r="A53" s="33"/>
      <c r="B53" s="338"/>
      <c r="C53" s="338"/>
      <c r="D53" s="339"/>
      <c r="E53" s="339"/>
      <c r="F53" s="339"/>
      <c r="G53" s="339"/>
      <c r="H53" s="339"/>
      <c r="I53" s="339"/>
      <c r="J53" s="338"/>
      <c r="K53" s="190"/>
    </row>
    <row r="54" spans="1:11" ht="15.75" hidden="1" customHeight="1" x14ac:dyDescent="0.3">
      <c r="A54" s="33"/>
      <c r="B54" s="338"/>
      <c r="C54" s="338"/>
      <c r="D54" s="339"/>
      <c r="E54" s="339"/>
      <c r="F54" s="339"/>
      <c r="G54" s="339"/>
      <c r="H54" s="339"/>
      <c r="I54" s="339"/>
      <c r="J54" s="338"/>
      <c r="K54" s="190"/>
    </row>
    <row r="55" spans="1:11" ht="15.75" hidden="1" customHeight="1" x14ac:dyDescent="0.3">
      <c r="A55" s="33"/>
      <c r="B55" s="338"/>
      <c r="C55" s="338"/>
      <c r="D55" s="339"/>
      <c r="E55" s="339"/>
      <c r="F55" s="339"/>
      <c r="G55" s="339"/>
      <c r="H55" s="339"/>
      <c r="I55" s="339"/>
      <c r="J55" s="338"/>
      <c r="K55" s="190"/>
    </row>
    <row r="56" spans="1:11" ht="15.75" hidden="1" customHeight="1" x14ac:dyDescent="0.3">
      <c r="A56" s="33"/>
      <c r="B56" s="338"/>
      <c r="C56" s="338"/>
      <c r="D56" s="340"/>
      <c r="E56" s="339"/>
      <c r="F56" s="339"/>
      <c r="G56" s="339"/>
      <c r="H56" s="339"/>
      <c r="I56" s="339"/>
      <c r="J56" s="338"/>
      <c r="K56" s="190"/>
    </row>
    <row r="57" spans="1:11" ht="15.75" hidden="1" customHeight="1" x14ac:dyDescent="0.3">
      <c r="A57" s="33"/>
      <c r="B57" s="338"/>
      <c r="C57" s="338"/>
      <c r="D57" s="340"/>
      <c r="E57" s="339"/>
      <c r="F57" s="339"/>
      <c r="G57" s="339"/>
      <c r="H57" s="339"/>
      <c r="I57" s="339"/>
      <c r="J57" s="338"/>
      <c r="K57" s="190"/>
    </row>
    <row r="58" spans="1:11" ht="15.75" hidden="1" customHeight="1" x14ac:dyDescent="0.3">
      <c r="A58" s="33"/>
      <c r="B58" s="338"/>
      <c r="C58" s="338"/>
      <c r="D58" s="340"/>
      <c r="E58" s="339"/>
      <c r="F58" s="339"/>
      <c r="G58" s="339"/>
      <c r="H58" s="339"/>
      <c r="I58" s="339"/>
      <c r="J58" s="338"/>
      <c r="K58" s="190"/>
    </row>
    <row r="59" spans="1:11" ht="15.75" hidden="1" customHeight="1" x14ac:dyDescent="0.3">
      <c r="A59" s="33"/>
      <c r="B59" s="338"/>
      <c r="C59" s="338"/>
      <c r="D59" s="340"/>
      <c r="E59" s="339"/>
      <c r="F59" s="339"/>
      <c r="G59" s="339"/>
      <c r="H59" s="339"/>
      <c r="I59" s="339"/>
      <c r="J59" s="338"/>
      <c r="K59" s="192"/>
    </row>
    <row r="60" spans="1:11" ht="15.75" hidden="1" customHeight="1" x14ac:dyDescent="0.3">
      <c r="A60" s="33"/>
      <c r="B60" s="338"/>
      <c r="C60" s="338"/>
      <c r="D60" s="340"/>
      <c r="E60" s="339"/>
      <c r="F60" s="339"/>
      <c r="G60" s="339"/>
      <c r="H60" s="339"/>
      <c r="I60" s="339"/>
      <c r="J60" s="338"/>
      <c r="K60" s="192"/>
    </row>
    <row r="61" spans="1:11" ht="15.75" hidden="1" customHeight="1" x14ac:dyDescent="0.3">
      <c r="A61" s="33"/>
      <c r="B61" s="338"/>
      <c r="C61" s="338"/>
      <c r="D61" s="340"/>
      <c r="E61" s="339"/>
      <c r="F61" s="339"/>
      <c r="G61" s="339"/>
      <c r="H61" s="339"/>
      <c r="I61" s="339"/>
      <c r="J61" s="338"/>
      <c r="K61" s="192"/>
    </row>
    <row r="62" spans="1:11" ht="15.75" hidden="1" customHeight="1" x14ac:dyDescent="0.3">
      <c r="A62" s="33"/>
      <c r="B62" s="338"/>
      <c r="C62" s="338"/>
      <c r="D62" s="340"/>
      <c r="E62" s="339"/>
      <c r="F62" s="339"/>
      <c r="G62" s="339"/>
      <c r="H62" s="339"/>
      <c r="I62" s="339"/>
      <c r="J62" s="338"/>
      <c r="K62" s="192"/>
    </row>
    <row r="63" spans="1:11" ht="15.75" hidden="1" customHeight="1" x14ac:dyDescent="0.3">
      <c r="A63" s="311"/>
      <c r="B63" s="339"/>
      <c r="C63" s="339"/>
      <c r="D63" s="340"/>
      <c r="E63" s="339"/>
      <c r="F63" s="339"/>
      <c r="G63" s="339"/>
      <c r="H63" s="339"/>
      <c r="I63" s="339"/>
      <c r="J63" s="339"/>
      <c r="K63" s="192"/>
    </row>
    <row r="64" spans="1:11" ht="15.75" hidden="1" customHeight="1" x14ac:dyDescent="0.3">
      <c r="A64" s="311"/>
      <c r="B64" s="339"/>
      <c r="C64" s="339"/>
      <c r="D64" s="340"/>
      <c r="E64" s="339"/>
      <c r="F64" s="339"/>
      <c r="G64" s="339"/>
      <c r="H64" s="339"/>
      <c r="I64" s="339"/>
      <c r="J64" s="339"/>
      <c r="K64" s="192"/>
    </row>
    <row r="65" spans="1:11" ht="15.75" hidden="1" customHeight="1" x14ac:dyDescent="0.3">
      <c r="A65" s="311"/>
      <c r="B65" s="339"/>
      <c r="C65" s="339"/>
      <c r="D65" s="340"/>
      <c r="E65" s="339"/>
      <c r="F65" s="339"/>
      <c r="G65" s="339"/>
      <c r="H65" s="339"/>
      <c r="I65" s="339"/>
      <c r="J65" s="339"/>
      <c r="K65" s="192"/>
    </row>
    <row r="66" spans="1:11" ht="15.75" hidden="1" customHeight="1" x14ac:dyDescent="0.3">
      <c r="A66" s="311"/>
      <c r="B66" s="339"/>
      <c r="C66" s="339"/>
      <c r="D66" s="340"/>
      <c r="E66" s="339"/>
      <c r="F66" s="339"/>
      <c r="G66" s="339"/>
      <c r="H66" s="339"/>
      <c r="I66" s="339"/>
      <c r="J66" s="339"/>
      <c r="K66" s="192"/>
    </row>
    <row r="67" spans="1:11" ht="15.75" hidden="1" customHeight="1" x14ac:dyDescent="0.3">
      <c r="A67" s="311"/>
      <c r="B67" s="339"/>
      <c r="C67" s="339"/>
      <c r="D67" s="340"/>
      <c r="E67" s="339"/>
      <c r="F67" s="339"/>
      <c r="G67" s="339"/>
      <c r="H67" s="339"/>
      <c r="I67" s="339"/>
      <c r="J67" s="339"/>
      <c r="K67" s="192"/>
    </row>
    <row r="68" spans="1:11" ht="15.75" hidden="1" customHeight="1" x14ac:dyDescent="0.3">
      <c r="A68" s="311"/>
      <c r="B68" s="339"/>
      <c r="C68" s="339"/>
      <c r="D68" s="340"/>
      <c r="E68" s="339"/>
      <c r="F68" s="339"/>
      <c r="G68" s="339"/>
      <c r="H68" s="339"/>
      <c r="I68" s="339"/>
      <c r="J68" s="339"/>
      <c r="K68" s="192"/>
    </row>
    <row r="69" spans="1:11" ht="15.75" hidden="1" customHeight="1" x14ac:dyDescent="0.3">
      <c r="A69" s="311"/>
      <c r="B69" s="339"/>
      <c r="C69" s="339"/>
      <c r="D69" s="340"/>
      <c r="E69" s="339"/>
      <c r="F69" s="339"/>
      <c r="G69" s="339"/>
      <c r="H69" s="339"/>
      <c r="I69" s="339"/>
      <c r="J69" s="339"/>
      <c r="K69" s="192"/>
    </row>
    <row r="70" spans="1:11" ht="15.75" hidden="1" customHeight="1" x14ac:dyDescent="0.3">
      <c r="A70" s="311"/>
      <c r="B70" s="339"/>
      <c r="C70" s="339"/>
      <c r="D70" s="340"/>
      <c r="E70" s="339"/>
      <c r="F70" s="339"/>
      <c r="G70" s="339"/>
      <c r="H70" s="339"/>
      <c r="I70" s="339"/>
      <c r="J70" s="339"/>
      <c r="K70" s="192"/>
    </row>
    <row r="71" spans="1:11" ht="15.75" hidden="1" customHeight="1" x14ac:dyDescent="0.3">
      <c r="A71" s="311"/>
      <c r="B71" s="340"/>
      <c r="C71" s="340"/>
      <c r="D71" s="340"/>
      <c r="E71" s="339"/>
      <c r="F71" s="339"/>
      <c r="G71" s="339"/>
      <c r="H71" s="339"/>
      <c r="I71" s="339"/>
      <c r="J71" s="339"/>
      <c r="K71" s="192"/>
    </row>
    <row r="72" spans="1:11" ht="15.75" hidden="1" customHeight="1" x14ac:dyDescent="0.3">
      <c r="A72" s="311"/>
      <c r="B72" s="340"/>
      <c r="C72" s="340"/>
      <c r="D72" s="340"/>
      <c r="E72" s="339"/>
      <c r="F72" s="339"/>
      <c r="G72" s="339"/>
      <c r="H72" s="339"/>
      <c r="I72" s="339"/>
      <c r="J72" s="339"/>
      <c r="K72" s="192"/>
    </row>
    <row r="73" spans="1:11" ht="15.75" hidden="1" customHeight="1" x14ac:dyDescent="0.3">
      <c r="A73" s="311"/>
      <c r="B73" s="340"/>
      <c r="C73" s="340"/>
      <c r="D73" s="340"/>
      <c r="E73" s="339"/>
      <c r="F73" s="339"/>
      <c r="G73" s="339"/>
      <c r="H73" s="339"/>
      <c r="I73" s="339"/>
      <c r="J73" s="339"/>
      <c r="K73" s="192"/>
    </row>
    <row r="74" spans="1:11" ht="15.75" hidden="1" customHeight="1" x14ac:dyDescent="0.3">
      <c r="A74" s="311"/>
      <c r="B74" s="340"/>
      <c r="C74" s="340"/>
      <c r="D74" s="340"/>
      <c r="E74" s="340"/>
      <c r="F74" s="339"/>
      <c r="G74" s="340"/>
      <c r="H74" s="339"/>
      <c r="I74" s="339"/>
      <c r="J74" s="339"/>
      <c r="K74" s="192"/>
    </row>
    <row r="75" spans="1:11" ht="15.75" hidden="1" customHeight="1" x14ac:dyDescent="0.3">
      <c r="A75" s="311"/>
      <c r="B75" s="340"/>
      <c r="C75" s="340"/>
      <c r="D75" s="340"/>
      <c r="E75" s="340"/>
      <c r="F75" s="340"/>
      <c r="G75" s="340"/>
      <c r="H75" s="339"/>
      <c r="I75" s="339"/>
      <c r="J75" s="339"/>
      <c r="K75" s="192"/>
    </row>
    <row r="76" spans="1:11" ht="15.75" hidden="1" customHeight="1" x14ac:dyDescent="0.3">
      <c r="A76" s="311"/>
      <c r="B76" s="340"/>
      <c r="C76" s="340"/>
      <c r="D76" s="340"/>
      <c r="E76" s="340"/>
      <c r="F76" s="340"/>
      <c r="G76" s="340"/>
      <c r="H76" s="339"/>
      <c r="I76" s="339"/>
      <c r="J76" s="339"/>
      <c r="K76" s="192"/>
    </row>
    <row r="77" spans="1:11" ht="15.75" hidden="1" customHeight="1" x14ac:dyDescent="0.3">
      <c r="A77" s="311"/>
      <c r="B77" s="340"/>
      <c r="C77" s="340"/>
      <c r="D77" s="340"/>
      <c r="E77" s="340"/>
      <c r="F77" s="340"/>
      <c r="G77" s="340"/>
      <c r="H77" s="339"/>
      <c r="I77" s="339"/>
      <c r="J77" s="339"/>
      <c r="K77" s="192"/>
    </row>
    <row r="78" spans="1:11" ht="15.75" hidden="1" customHeight="1" x14ac:dyDescent="0.3">
      <c r="A78" s="311"/>
      <c r="B78" s="340"/>
      <c r="C78" s="340"/>
      <c r="D78" s="340"/>
      <c r="E78" s="340"/>
      <c r="F78" s="340"/>
      <c r="G78" s="340"/>
      <c r="H78" s="339"/>
      <c r="I78" s="339"/>
      <c r="J78" s="339"/>
      <c r="K78" s="192"/>
    </row>
    <row r="79" spans="1:11" ht="15.75" hidden="1" customHeight="1" x14ac:dyDescent="0.3">
      <c r="A79" s="311"/>
      <c r="B79" s="340"/>
      <c r="C79" s="340"/>
      <c r="D79" s="340"/>
      <c r="E79" s="340"/>
      <c r="F79" s="340"/>
      <c r="G79" s="340"/>
      <c r="H79" s="339"/>
      <c r="I79" s="339"/>
      <c r="J79" s="339"/>
      <c r="K79" s="192"/>
    </row>
    <row r="80" spans="1:11" ht="15.75" hidden="1" customHeight="1" x14ac:dyDescent="0.3">
      <c r="A80" s="311"/>
      <c r="B80" s="340"/>
      <c r="C80" s="340"/>
      <c r="D80" s="340"/>
      <c r="E80" s="340"/>
      <c r="F80" s="340"/>
      <c r="G80" s="340"/>
      <c r="H80" s="339"/>
      <c r="I80" s="339"/>
      <c r="J80" s="339"/>
      <c r="K80" s="192"/>
    </row>
    <row r="81" spans="1:11" ht="15.75" hidden="1" customHeight="1" x14ac:dyDescent="0.3">
      <c r="A81" s="311"/>
      <c r="B81" s="341"/>
      <c r="C81" s="341"/>
      <c r="D81" s="341"/>
      <c r="E81" s="341"/>
      <c r="F81" s="341"/>
      <c r="G81" s="341"/>
      <c r="H81" s="338"/>
      <c r="I81" s="338"/>
      <c r="J81" s="338"/>
      <c r="K81" s="192"/>
    </row>
    <row r="82" spans="1:11" ht="15.75" hidden="1" customHeight="1" x14ac:dyDescent="0.3">
      <c r="A82" s="311"/>
      <c r="B82" s="341"/>
      <c r="C82" s="341"/>
      <c r="D82" s="341"/>
      <c r="E82" s="341"/>
      <c r="F82" s="341"/>
      <c r="G82" s="341"/>
      <c r="H82" s="338"/>
      <c r="I82" s="338"/>
      <c r="J82" s="338"/>
      <c r="K82" s="192"/>
    </row>
    <row r="83" spans="1:11" ht="15.75" hidden="1" customHeight="1" x14ac:dyDescent="0.3">
      <c r="A83" s="311"/>
      <c r="B83" s="341"/>
      <c r="C83" s="341"/>
      <c r="D83" s="341"/>
      <c r="E83" s="341"/>
      <c r="F83" s="341"/>
      <c r="G83" s="341"/>
      <c r="H83" s="341"/>
      <c r="I83" s="341"/>
      <c r="J83" s="341"/>
      <c r="K83" s="192"/>
    </row>
    <row r="84" spans="1:11" ht="15.75" hidden="1" customHeight="1" x14ac:dyDescent="0.3">
      <c r="A84" s="311"/>
      <c r="B84" s="341"/>
      <c r="C84" s="341"/>
      <c r="D84" s="341"/>
      <c r="E84" s="341"/>
      <c r="F84" s="341"/>
      <c r="G84" s="341"/>
      <c r="H84" s="341"/>
      <c r="I84" s="341"/>
      <c r="J84" s="341"/>
      <c r="K84" s="192"/>
    </row>
    <row r="85" spans="1:11" ht="15.75" hidden="1" customHeight="1" x14ac:dyDescent="0.3">
      <c r="A85" s="311"/>
      <c r="B85" s="341"/>
      <c r="C85" s="341"/>
      <c r="D85" s="341"/>
      <c r="E85" s="341"/>
      <c r="F85" s="341"/>
      <c r="G85" s="341"/>
      <c r="H85" s="341"/>
      <c r="I85" s="341"/>
      <c r="J85" s="341"/>
      <c r="K85" s="192"/>
    </row>
    <row r="86" spans="1:11" ht="15.75" hidden="1" customHeight="1" x14ac:dyDescent="0.3">
      <c r="A86" s="311"/>
      <c r="B86" s="341"/>
      <c r="C86" s="341"/>
      <c r="D86" s="341"/>
      <c r="E86" s="341"/>
      <c r="F86" s="341"/>
      <c r="G86" s="341"/>
      <c r="H86" s="341"/>
      <c r="I86" s="341"/>
      <c r="J86" s="341"/>
      <c r="K86" s="192"/>
    </row>
    <row r="87" spans="1:11" ht="15.75" hidden="1" customHeight="1" x14ac:dyDescent="0.3">
      <c r="A87" s="311"/>
      <c r="B87" s="341"/>
      <c r="C87" s="341"/>
      <c r="D87" s="341"/>
      <c r="E87" s="341"/>
      <c r="F87" s="341"/>
      <c r="G87" s="341"/>
      <c r="H87" s="341"/>
      <c r="I87" s="341"/>
      <c r="J87" s="341"/>
      <c r="K87" s="192"/>
    </row>
    <row r="88" spans="1:11" ht="15.75" hidden="1" customHeight="1" x14ac:dyDescent="0.3">
      <c r="A88" s="311"/>
      <c r="B88" s="341"/>
      <c r="C88" s="341"/>
      <c r="D88" s="341"/>
      <c r="E88" s="341"/>
      <c r="F88" s="341"/>
      <c r="G88" s="341"/>
      <c r="H88" s="341"/>
      <c r="I88" s="341"/>
      <c r="J88" s="341"/>
      <c r="K88" s="192"/>
    </row>
    <row r="89" spans="1:11" ht="15.75" hidden="1" customHeight="1" x14ac:dyDescent="0.3">
      <c r="A89" s="311"/>
      <c r="B89" s="341"/>
      <c r="C89" s="341"/>
      <c r="D89" s="341"/>
      <c r="E89" s="341"/>
      <c r="F89" s="341"/>
      <c r="G89" s="341"/>
      <c r="H89" s="341"/>
      <c r="I89" s="341"/>
      <c r="J89" s="341"/>
      <c r="K89" s="192"/>
    </row>
    <row r="90" spans="1:11" ht="15.75" hidden="1" customHeight="1" x14ac:dyDescent="0.3">
      <c r="A90" s="311"/>
      <c r="B90" s="341"/>
      <c r="C90" s="341"/>
      <c r="D90" s="341"/>
      <c r="E90" s="341"/>
      <c r="F90" s="341"/>
      <c r="G90" s="341"/>
      <c r="H90" s="341"/>
      <c r="I90" s="341"/>
      <c r="J90" s="341"/>
      <c r="K90" s="192"/>
    </row>
    <row r="91" spans="1:11" ht="15.75" hidden="1" customHeight="1" x14ac:dyDescent="0.3">
      <c r="A91" s="311"/>
      <c r="B91" s="341"/>
      <c r="C91" s="341"/>
      <c r="D91" s="341"/>
      <c r="E91" s="341"/>
      <c r="F91" s="341"/>
      <c r="G91" s="341"/>
      <c r="H91" s="341"/>
      <c r="I91" s="341"/>
      <c r="J91" s="341"/>
      <c r="K91" s="192"/>
    </row>
    <row r="92" spans="1:11" ht="15.75" hidden="1" customHeight="1" x14ac:dyDescent="0.3">
      <c r="A92" s="311"/>
      <c r="B92" s="341"/>
      <c r="C92" s="341"/>
      <c r="D92" s="341"/>
      <c r="E92" s="341"/>
      <c r="F92" s="341"/>
      <c r="G92" s="341"/>
      <c r="H92" s="341"/>
      <c r="I92" s="341"/>
      <c r="J92" s="341"/>
      <c r="K92" s="192"/>
    </row>
    <row r="93" spans="1:11" ht="15.75" hidden="1" customHeight="1" x14ac:dyDescent="0.3">
      <c r="A93" s="311"/>
      <c r="B93" s="341"/>
      <c r="C93" s="341"/>
      <c r="D93" s="341"/>
      <c r="E93" s="341"/>
      <c r="F93" s="341"/>
      <c r="G93" s="341"/>
      <c r="H93" s="341"/>
      <c r="I93" s="341"/>
      <c r="J93" s="341"/>
      <c r="K93" s="192"/>
    </row>
    <row r="94" spans="1:11" ht="15.75" hidden="1" customHeight="1" x14ac:dyDescent="0.3">
      <c r="A94" s="311"/>
      <c r="B94" s="341"/>
      <c r="C94" s="341"/>
      <c r="D94" s="341"/>
      <c r="E94" s="341"/>
      <c r="F94" s="341"/>
      <c r="G94" s="341"/>
      <c r="H94" s="341"/>
      <c r="I94" s="341"/>
      <c r="J94" s="341"/>
      <c r="K94" s="192"/>
    </row>
    <row r="95" spans="1:11" ht="15.75" hidden="1" customHeight="1" x14ac:dyDescent="0.3">
      <c r="A95" s="311"/>
      <c r="B95" s="341"/>
      <c r="C95" s="341"/>
      <c r="D95" s="341"/>
      <c r="E95" s="341"/>
      <c r="F95" s="341"/>
      <c r="G95" s="341"/>
      <c r="H95" s="341"/>
      <c r="I95" s="341"/>
      <c r="J95" s="341"/>
      <c r="K95" s="192"/>
    </row>
    <row r="96" spans="1:11" ht="15.75" hidden="1" customHeight="1" x14ac:dyDescent="0.3">
      <c r="A96" s="311"/>
      <c r="B96" s="341"/>
      <c r="C96" s="341"/>
      <c r="D96" s="341"/>
      <c r="E96" s="341"/>
      <c r="F96" s="341"/>
      <c r="G96" s="341"/>
      <c r="H96" s="341"/>
      <c r="I96" s="341"/>
      <c r="J96" s="341"/>
      <c r="K96" s="192"/>
    </row>
    <row r="97" spans="1:11" ht="15.75" hidden="1" customHeight="1" x14ac:dyDescent="0.3">
      <c r="A97" s="311"/>
      <c r="B97" s="341"/>
      <c r="C97" s="341"/>
      <c r="D97" s="341"/>
      <c r="E97" s="341"/>
      <c r="F97" s="341"/>
      <c r="G97" s="341"/>
      <c r="H97" s="341"/>
      <c r="I97" s="341"/>
      <c r="J97" s="341"/>
      <c r="K97" s="192"/>
    </row>
    <row r="98" spans="1:11" ht="15.75" hidden="1" customHeight="1" x14ac:dyDescent="0.3">
      <c r="A98" s="311"/>
      <c r="B98" s="341"/>
      <c r="C98" s="341"/>
      <c r="D98" s="341"/>
      <c r="E98" s="341"/>
      <c r="F98" s="341"/>
      <c r="G98" s="341"/>
      <c r="H98" s="341"/>
      <c r="I98" s="341"/>
      <c r="J98" s="341"/>
      <c r="K98" s="192"/>
    </row>
    <row r="99" spans="1:11" ht="15.75" hidden="1" customHeight="1" x14ac:dyDescent="0.3">
      <c r="A99" s="311"/>
      <c r="B99" s="341"/>
      <c r="C99" s="341"/>
      <c r="D99" s="341"/>
      <c r="E99" s="341"/>
      <c r="F99" s="341"/>
      <c r="G99" s="341"/>
      <c r="H99" s="341"/>
      <c r="I99" s="341"/>
      <c r="J99" s="341"/>
      <c r="K99" s="192"/>
    </row>
    <row r="100" spans="1:11" ht="15.75" hidden="1" customHeight="1" x14ac:dyDescent="0.3">
      <c r="A100" s="311"/>
      <c r="B100" s="341"/>
      <c r="C100" s="341"/>
      <c r="D100" s="341"/>
      <c r="E100" s="341"/>
      <c r="F100" s="341"/>
      <c r="G100" s="341"/>
      <c r="H100" s="341"/>
      <c r="I100" s="341"/>
      <c r="J100" s="341"/>
      <c r="K100" s="192"/>
    </row>
    <row r="101" spans="1:11" ht="15.75" hidden="1" customHeight="1" x14ac:dyDescent="0.3">
      <c r="A101" s="311"/>
      <c r="B101" s="341"/>
      <c r="C101" s="341"/>
      <c r="D101" s="341"/>
      <c r="E101" s="341"/>
      <c r="F101" s="341"/>
      <c r="G101" s="341"/>
      <c r="H101" s="341"/>
      <c r="I101" s="341"/>
      <c r="J101" s="341"/>
      <c r="K101" s="192"/>
    </row>
    <row r="102" spans="1:11" ht="15.75" hidden="1" customHeight="1" x14ac:dyDescent="0.3">
      <c r="A102" s="311"/>
      <c r="B102" s="341"/>
      <c r="C102" s="341"/>
      <c r="D102" s="341"/>
      <c r="E102" s="341"/>
      <c r="F102" s="341"/>
      <c r="G102" s="341"/>
      <c r="H102" s="341"/>
      <c r="I102" s="341"/>
      <c r="J102" s="341"/>
      <c r="K102" s="192"/>
    </row>
    <row r="103" spans="1:11" ht="15.75" hidden="1" customHeight="1" x14ac:dyDescent="0.3">
      <c r="B103" s="341"/>
      <c r="C103" s="341"/>
      <c r="D103" s="341"/>
      <c r="E103" s="341"/>
      <c r="F103" s="341"/>
      <c r="G103" s="341"/>
      <c r="H103" s="341"/>
      <c r="I103" s="341"/>
      <c r="J103" s="341"/>
      <c r="K103" s="192"/>
    </row>
    <row r="104" spans="1:11" ht="15.75" hidden="1" customHeight="1" x14ac:dyDescent="0.3">
      <c r="B104" s="341"/>
      <c r="C104" s="341"/>
      <c r="D104" s="341"/>
      <c r="E104" s="341"/>
      <c r="F104" s="341"/>
      <c r="G104" s="341"/>
      <c r="H104" s="341"/>
      <c r="I104" s="341"/>
      <c r="J104" s="341"/>
      <c r="K104" s="192"/>
    </row>
    <row r="105" spans="1:11" ht="15.75" hidden="1" customHeight="1" x14ac:dyDescent="0.3">
      <c r="B105" s="341"/>
      <c r="C105" s="341"/>
      <c r="D105" s="341"/>
      <c r="E105" s="341"/>
      <c r="F105" s="341"/>
      <c r="G105" s="341"/>
      <c r="H105" s="341"/>
      <c r="I105" s="341"/>
      <c r="J105" s="341"/>
      <c r="K105" s="192"/>
    </row>
    <row r="106" spans="1:11" ht="15.75" hidden="1" customHeight="1" x14ac:dyDescent="0.3">
      <c r="B106" s="341"/>
      <c r="C106" s="341"/>
      <c r="D106" s="341"/>
      <c r="E106" s="341"/>
      <c r="F106" s="341"/>
      <c r="G106" s="341"/>
      <c r="H106" s="341"/>
      <c r="I106" s="341"/>
      <c r="J106" s="341"/>
      <c r="K106" s="192"/>
    </row>
    <row r="107" spans="1:11" ht="15.75" hidden="1" customHeight="1" x14ac:dyDescent="0.3">
      <c r="B107" s="341"/>
      <c r="C107" s="341"/>
      <c r="D107" s="341"/>
      <c r="E107" s="341"/>
      <c r="F107" s="341"/>
      <c r="G107" s="341"/>
      <c r="H107" s="341"/>
      <c r="I107" s="341"/>
      <c r="J107" s="341"/>
      <c r="K107" s="192"/>
    </row>
    <row r="108" spans="1:11" ht="15.75" hidden="1" customHeight="1" x14ac:dyDescent="0.3">
      <c r="B108" s="341"/>
      <c r="C108" s="341"/>
      <c r="D108" s="341"/>
      <c r="E108" s="341"/>
      <c r="F108" s="341"/>
      <c r="G108" s="341"/>
      <c r="H108" s="341"/>
      <c r="I108" s="341"/>
      <c r="J108" s="341"/>
      <c r="K108" s="192"/>
    </row>
    <row r="109" spans="1:11" ht="15.75" hidden="1" customHeight="1" x14ac:dyDescent="0.3">
      <c r="B109" s="341"/>
      <c r="C109" s="341"/>
      <c r="D109" s="341"/>
      <c r="E109" s="341"/>
      <c r="F109" s="341"/>
      <c r="G109" s="341"/>
      <c r="H109" s="341"/>
      <c r="I109" s="341"/>
      <c r="J109" s="341"/>
      <c r="K109" s="192"/>
    </row>
    <row r="110" spans="1:11" ht="15.75" hidden="1" customHeight="1" x14ac:dyDescent="0.3">
      <c r="B110" s="341"/>
      <c r="C110" s="341"/>
      <c r="D110" s="341"/>
      <c r="E110" s="341"/>
      <c r="F110" s="341"/>
      <c r="G110" s="341"/>
      <c r="H110" s="341"/>
      <c r="I110" s="341"/>
      <c r="J110" s="341"/>
      <c r="K110" s="192"/>
    </row>
    <row r="111" spans="1:11" ht="15.75" hidden="1" customHeight="1" x14ac:dyDescent="0.3">
      <c r="B111" s="341"/>
      <c r="C111" s="341"/>
      <c r="D111" s="341"/>
      <c r="E111" s="341"/>
      <c r="F111" s="341"/>
      <c r="G111" s="341"/>
      <c r="H111" s="341"/>
      <c r="I111" s="341"/>
      <c r="J111" s="341"/>
      <c r="K111" s="192"/>
    </row>
  </sheetData>
  <sheetProtection algorithmName="SHA-512" hashValue="0W5pDdUUn7xgFYjMQaOVLaI5Hb42/iB58MwsGLuQtMgUeGmd1Eap/1GAq5QgcO/z7PTslMBsMPjnZA0aVWVdUA==" saltValue="CtBAYaYhHyfCXCYmj6U5xw==" spinCount="100000" sheet="1" objects="1" selectLockedCells="1"/>
  <mergeCells count="8">
    <mergeCell ref="A24:XFD24"/>
    <mergeCell ref="B8:J8"/>
    <mergeCell ref="A1:M1"/>
    <mergeCell ref="D2:J2"/>
    <mergeCell ref="B18:J20"/>
    <mergeCell ref="D5:F5"/>
    <mergeCell ref="G5:I5"/>
    <mergeCell ref="D3:J4"/>
  </mergeCells>
  <dataValidations count="1">
    <dataValidation allowBlank="1" showInputMessage="1" showErrorMessage="1" promptTitle="System Extra Column Volume (ECV)" prompt="To calculate accurately, see the ECV tab. Approximate values of 10-20 µL for a UHPLC system, 20-30 µL for an optimsed HPLC instrument and &gt;40 µL for a standard HPLC system can be used as an estimate._x000a__x000a_" sqref="F12" xr:uid="{00000000-0002-0000-0400-000000000000}"/>
  </dataValidations>
  <hyperlinks>
    <hyperlink ref="K23" location="Index!A1" display="Main Menu" xr:uid="{E224FCCC-67F8-45BA-913F-03888CF7B466}"/>
    <hyperlink ref="G5" r:id="rId1" display="Avantor® ACE® Knowledge Note 0001" xr:uid="{C6CE64F6-840E-4F60-90DC-DF04002DC539}"/>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6"/>
  <dimension ref="A1:BK110"/>
  <sheetViews>
    <sheetView showGridLines="0" showRowColHeaders="0" zoomScale="85" zoomScaleNormal="85" workbookViewId="0">
      <selection activeCell="C25" sqref="C25"/>
    </sheetView>
  </sheetViews>
  <sheetFormatPr defaultColWidth="0" defaultRowHeight="14.45" customHeight="1" zeroHeight="1" x14ac:dyDescent="0.3"/>
  <cols>
    <col min="1" max="1" width="6.77734375" style="96" customWidth="1"/>
    <col min="2" max="2" width="13.77734375" style="96" customWidth="1"/>
    <col min="3" max="3" width="20.77734375" style="96" customWidth="1"/>
    <col min="4" max="4" width="2.33203125" style="113" customWidth="1"/>
    <col min="5" max="5" width="10.77734375" style="96" customWidth="1"/>
    <col min="6" max="7" width="8.77734375" style="96" customWidth="1"/>
    <col min="8" max="8" width="28.33203125" style="96" customWidth="1"/>
    <col min="9" max="9" width="2.33203125" style="96" customWidth="1"/>
    <col min="10" max="10" width="10.77734375" style="96" customWidth="1"/>
    <col min="11" max="11" width="8.77734375" style="96" customWidth="1"/>
    <col min="12" max="12" width="6.77734375" style="96" customWidth="1"/>
    <col min="13" max="13" width="9.33203125" style="96" hidden="1" customWidth="1"/>
    <col min="14" max="20" width="0" style="34" hidden="1" customWidth="1"/>
    <col min="21" max="63" width="0" style="35" hidden="1" customWidth="1"/>
    <col min="64" max="16384" width="7.109375" style="36" hidden="1"/>
  </cols>
  <sheetData>
    <row r="1" spans="1:63" s="12" customFormat="1" ht="50.1" customHeight="1" x14ac:dyDescent="0.4">
      <c r="A1" s="433" t="s">
        <v>215</v>
      </c>
      <c r="B1" s="433"/>
      <c r="C1" s="433"/>
      <c r="D1" s="433"/>
      <c r="E1" s="433"/>
      <c r="F1" s="433"/>
      <c r="G1" s="433"/>
      <c r="H1" s="433"/>
      <c r="I1" s="433"/>
      <c r="J1" s="433"/>
      <c r="K1" s="433"/>
      <c r="L1" s="433"/>
      <c r="M1" s="433"/>
    </row>
    <row r="2" spans="1:63" s="13" customFormat="1" ht="93.95" customHeight="1" x14ac:dyDescent="0.4">
      <c r="A2" s="65"/>
      <c r="B2" s="212"/>
      <c r="C2" s="65"/>
      <c r="D2" s="65"/>
      <c r="E2" s="416" t="s">
        <v>243</v>
      </c>
      <c r="F2" s="416"/>
      <c r="G2" s="416"/>
      <c r="H2" s="416"/>
      <c r="I2" s="416"/>
      <c r="J2" s="416"/>
      <c r="K2" s="416"/>
      <c r="L2" s="245" t="str">
        <f>Index!K2</f>
        <v>v1.6</v>
      </c>
      <c r="M2" s="65"/>
    </row>
    <row r="3" spans="1:63" s="13" customFormat="1" ht="15" customHeight="1" x14ac:dyDescent="0.4">
      <c r="A3" s="65"/>
      <c r="B3" s="212"/>
      <c r="C3" s="65"/>
      <c r="D3" s="65"/>
      <c r="E3" s="299"/>
      <c r="F3" s="299"/>
      <c r="G3" s="299"/>
      <c r="H3" s="299"/>
      <c r="I3" s="299"/>
      <c r="J3" s="299"/>
      <c r="K3" s="299"/>
      <c r="L3" s="245"/>
      <c r="M3" s="65"/>
    </row>
    <row r="4" spans="1:63" s="13" customFormat="1" ht="15" customHeight="1" x14ac:dyDescent="0.4">
      <c r="A4" s="65"/>
      <c r="B4" s="65"/>
      <c r="C4" s="65"/>
      <c r="D4" s="299"/>
      <c r="E4" s="416" t="s">
        <v>240</v>
      </c>
      <c r="F4" s="416"/>
      <c r="G4" s="416"/>
      <c r="H4" s="425" t="s">
        <v>242</v>
      </c>
      <c r="I4" s="425"/>
      <c r="J4" s="425"/>
      <c r="K4" s="65"/>
      <c r="L4" s="65"/>
      <c r="M4" s="65"/>
    </row>
    <row r="5" spans="1:63" s="13" customFormat="1" ht="16.5" customHeight="1" x14ac:dyDescent="0.4">
      <c r="A5" s="65"/>
      <c r="B5" s="435" t="s">
        <v>159</v>
      </c>
      <c r="C5" s="435"/>
      <c r="D5" s="65"/>
      <c r="E5" s="374"/>
      <c r="F5" s="299"/>
      <c r="G5" s="299"/>
      <c r="H5" s="299"/>
      <c r="I5" s="299"/>
      <c r="J5" s="299"/>
      <c r="K5" s="65"/>
      <c r="L5" s="65"/>
      <c r="M5" s="65"/>
    </row>
    <row r="6" spans="1:63" s="13" customFormat="1" ht="7.5" customHeight="1" x14ac:dyDescent="0.4">
      <c r="A6" s="65"/>
      <c r="B6" s="65"/>
      <c r="C6" s="65"/>
      <c r="D6" s="299"/>
      <c r="E6" s="299"/>
      <c r="F6" s="299"/>
      <c r="G6" s="299"/>
      <c r="H6" s="299"/>
      <c r="I6" s="299"/>
      <c r="J6" s="299"/>
      <c r="K6" s="65"/>
      <c r="L6" s="65"/>
      <c r="M6" s="65"/>
    </row>
    <row r="7" spans="1:63" s="15" customFormat="1" ht="38.1" customHeight="1" x14ac:dyDescent="0.3">
      <c r="A7" s="67"/>
      <c r="B7" s="442" t="s">
        <v>171</v>
      </c>
      <c r="C7" s="442"/>
      <c r="D7" s="442"/>
      <c r="E7" s="442"/>
      <c r="F7" s="442"/>
      <c r="G7" s="442"/>
      <c r="H7" s="442"/>
      <c r="I7" s="442"/>
      <c r="J7" s="442"/>
      <c r="K7" s="442"/>
      <c r="L7" s="67"/>
      <c r="M7" s="67"/>
      <c r="N7" s="33"/>
      <c r="O7" s="33"/>
      <c r="P7" s="33"/>
      <c r="Q7" s="33"/>
      <c r="R7" s="33"/>
      <c r="S7" s="33"/>
      <c r="T7" s="33"/>
    </row>
    <row r="8" spans="1:63" ht="8.1" customHeight="1" x14ac:dyDescent="0.35">
      <c r="A8" s="67"/>
      <c r="B8" s="198"/>
      <c r="C8" s="67"/>
      <c r="D8" s="67"/>
      <c r="E8" s="67"/>
      <c r="F8" s="67"/>
      <c r="G8" s="67"/>
      <c r="H8" s="67"/>
      <c r="I8" s="67"/>
      <c r="J8" s="67"/>
      <c r="K8" s="67"/>
    </row>
    <row r="9" spans="1:63" ht="39.950000000000003" customHeight="1" x14ac:dyDescent="0.3">
      <c r="A9" s="67"/>
      <c r="B9" s="414" t="s">
        <v>123</v>
      </c>
      <c r="C9" s="414"/>
      <c r="D9" s="414"/>
      <c r="E9" s="414"/>
      <c r="F9" s="414"/>
      <c r="G9" s="414"/>
      <c r="H9" s="200"/>
      <c r="I9" s="200"/>
      <c r="J9" s="200"/>
      <c r="K9" s="67"/>
    </row>
    <row r="10" spans="1:63" s="15" customFormat="1" ht="15" customHeight="1" x14ac:dyDescent="0.3">
      <c r="A10" s="67"/>
      <c r="B10" s="291"/>
      <c r="C10" s="201"/>
      <c r="D10" s="201"/>
      <c r="E10" s="201"/>
      <c r="F10" s="201"/>
      <c r="G10" s="201"/>
      <c r="H10" s="199"/>
      <c r="I10" s="199"/>
      <c r="J10" s="199"/>
      <c r="K10" s="67"/>
      <c r="L10" s="67"/>
      <c r="M10" s="67"/>
      <c r="N10" s="33"/>
      <c r="O10" s="33"/>
      <c r="P10" s="33"/>
      <c r="Q10" s="33"/>
      <c r="R10" s="33"/>
      <c r="S10" s="33"/>
      <c r="T10" s="33"/>
    </row>
    <row r="11" spans="1:63" ht="15" customHeight="1" x14ac:dyDescent="0.3">
      <c r="A11" s="67"/>
      <c r="B11" s="239" t="s">
        <v>31</v>
      </c>
      <c r="C11" s="202" t="s">
        <v>90</v>
      </c>
      <c r="D11" s="202"/>
      <c r="E11" s="102"/>
      <c r="F11" s="102"/>
      <c r="G11" s="102"/>
      <c r="H11" s="95"/>
      <c r="I11" s="95"/>
      <c r="J11" s="95"/>
      <c r="K11" s="67"/>
    </row>
    <row r="12" spans="1:63" ht="15" customHeight="1" x14ac:dyDescent="0.3">
      <c r="A12" s="67"/>
      <c r="B12" s="239" t="s">
        <v>32</v>
      </c>
      <c r="C12" s="102" t="s">
        <v>33</v>
      </c>
      <c r="D12" s="102"/>
      <c r="E12" s="102"/>
      <c r="F12" s="102"/>
      <c r="G12" s="102"/>
      <c r="H12" s="95"/>
      <c r="I12" s="95"/>
      <c r="J12" s="95"/>
      <c r="K12" s="67"/>
    </row>
    <row r="13" spans="1:63" ht="15" customHeight="1" x14ac:dyDescent="0.3">
      <c r="A13" s="67"/>
      <c r="B13" s="239" t="s">
        <v>34</v>
      </c>
      <c r="C13" s="106" t="s">
        <v>78</v>
      </c>
      <c r="D13" s="106"/>
      <c r="E13" s="106"/>
      <c r="F13" s="102"/>
      <c r="G13" s="187"/>
      <c r="H13" s="95"/>
      <c r="J13" s="95"/>
      <c r="K13" s="67"/>
    </row>
    <row r="14" spans="1:63" ht="15" customHeight="1" x14ac:dyDescent="0.3">
      <c r="A14" s="67"/>
      <c r="B14" s="239" t="s">
        <v>79</v>
      </c>
      <c r="C14" s="106" t="s">
        <v>80</v>
      </c>
      <c r="D14" s="132"/>
      <c r="E14" s="133"/>
      <c r="F14" s="102"/>
      <c r="G14" s="187"/>
      <c r="H14" s="95"/>
      <c r="J14" s="95"/>
      <c r="K14" s="18"/>
      <c r="T14" s="35"/>
      <c r="BK14" s="36"/>
    </row>
    <row r="15" spans="1:63" ht="15" customHeight="1" x14ac:dyDescent="0.3">
      <c r="A15" s="102"/>
      <c r="B15" s="239" t="s">
        <v>81</v>
      </c>
      <c r="C15" s="102" t="s">
        <v>172</v>
      </c>
      <c r="D15" s="203"/>
      <c r="E15" s="203"/>
      <c r="F15" s="102"/>
      <c r="G15" s="102"/>
      <c r="H15" s="95"/>
      <c r="I15" s="95"/>
      <c r="J15" s="95"/>
      <c r="K15" s="18"/>
      <c r="T15" s="35"/>
      <c r="BK15" s="36"/>
    </row>
    <row r="16" spans="1:63" s="15" customFormat="1" ht="15" customHeight="1" x14ac:dyDescent="0.3">
      <c r="A16" s="102"/>
      <c r="B16" s="239" t="s">
        <v>173</v>
      </c>
      <c r="C16" s="102" t="s">
        <v>174</v>
      </c>
      <c r="D16" s="102"/>
      <c r="E16" s="102"/>
      <c r="F16" s="102"/>
      <c r="G16" s="102"/>
      <c r="H16" s="95"/>
      <c r="I16" s="95"/>
      <c r="J16" s="95"/>
      <c r="K16" s="106"/>
      <c r="L16" s="67"/>
      <c r="M16" s="67"/>
      <c r="N16" s="33"/>
      <c r="O16" s="33"/>
      <c r="P16" s="33"/>
      <c r="Q16" s="33"/>
      <c r="R16" s="33"/>
      <c r="S16" s="33"/>
      <c r="T16" s="33"/>
    </row>
    <row r="17" spans="1:13" ht="15" customHeight="1" x14ac:dyDescent="0.3">
      <c r="A17" s="102"/>
      <c r="B17" s="239" t="s">
        <v>38</v>
      </c>
      <c r="C17" s="102" t="s">
        <v>175</v>
      </c>
      <c r="D17" s="337"/>
      <c r="E17" s="102"/>
      <c r="F17" s="102"/>
      <c r="G17" s="102"/>
      <c r="H17" s="193"/>
      <c r="I17" s="193"/>
      <c r="J17" s="193"/>
      <c r="K17" s="102"/>
    </row>
    <row r="18" spans="1:13" ht="15" customHeight="1" x14ac:dyDescent="0.3">
      <c r="A18" s="102"/>
      <c r="B18" s="239" t="s">
        <v>36</v>
      </c>
      <c r="C18" s="102" t="s">
        <v>177</v>
      </c>
      <c r="D18" s="337"/>
      <c r="E18" s="102"/>
      <c r="F18" s="102"/>
      <c r="G18" s="102"/>
      <c r="H18" s="193"/>
      <c r="I18" s="193"/>
      <c r="J18" s="193"/>
      <c r="K18" s="102"/>
    </row>
    <row r="19" spans="1:13" ht="15" customHeight="1" x14ac:dyDescent="0.3">
      <c r="A19" s="102"/>
      <c r="B19" s="239" t="s">
        <v>37</v>
      </c>
      <c r="C19" s="102" t="s">
        <v>176</v>
      </c>
      <c r="D19" s="337"/>
      <c r="E19" s="102"/>
      <c r="F19" s="102"/>
      <c r="G19" s="102"/>
      <c r="H19" s="193"/>
      <c r="I19" s="193"/>
      <c r="J19" s="193"/>
      <c r="K19" s="102"/>
    </row>
    <row r="20" spans="1:13" ht="15" customHeight="1" x14ac:dyDescent="0.3">
      <c r="A20" s="102"/>
      <c r="B20" s="67"/>
      <c r="C20" s="67"/>
      <c r="D20" s="67"/>
      <c r="E20" s="67"/>
      <c r="F20" s="67"/>
      <c r="G20" s="102"/>
      <c r="H20" s="102"/>
      <c r="I20" s="102"/>
      <c r="J20" s="102"/>
      <c r="K20" s="102"/>
    </row>
    <row r="21" spans="1:13" ht="39.950000000000003" customHeight="1" x14ac:dyDescent="0.3">
      <c r="A21" s="102"/>
      <c r="B21" s="414" t="s">
        <v>39</v>
      </c>
      <c r="C21" s="414"/>
      <c r="D21" s="414"/>
      <c r="E21" s="414"/>
      <c r="F21" s="414"/>
      <c r="G21" s="414"/>
      <c r="H21" s="67"/>
      <c r="I21" s="67"/>
      <c r="J21" s="67"/>
      <c r="K21" s="102"/>
    </row>
    <row r="22" spans="1:13" ht="15" customHeight="1" x14ac:dyDescent="0.3">
      <c r="A22" s="102"/>
      <c r="B22" s="204"/>
      <c r="C22" s="205"/>
      <c r="D22" s="205"/>
      <c r="E22" s="205"/>
      <c r="F22" s="205"/>
      <c r="G22" s="204"/>
      <c r="H22" s="67"/>
      <c r="I22" s="67"/>
      <c r="J22" s="67"/>
      <c r="K22" s="102"/>
    </row>
    <row r="23" spans="1:13" ht="15" customHeight="1" x14ac:dyDescent="0.3">
      <c r="A23" s="102"/>
      <c r="B23" s="74"/>
      <c r="C23" s="74"/>
      <c r="D23" s="74"/>
      <c r="E23" s="74"/>
      <c r="F23" s="67"/>
      <c r="G23" s="102"/>
      <c r="H23" s="102"/>
      <c r="I23" s="102"/>
      <c r="J23" s="102"/>
      <c r="K23" s="102"/>
    </row>
    <row r="24" spans="1:13" ht="15" customHeight="1" x14ac:dyDescent="0.35">
      <c r="A24" s="102"/>
      <c r="B24" s="292" t="s">
        <v>82</v>
      </c>
      <c r="C24" s="292" t="s">
        <v>237</v>
      </c>
      <c r="D24" s="133"/>
      <c r="E24" s="203"/>
      <c r="F24" s="102"/>
      <c r="G24" s="102"/>
      <c r="H24" s="102"/>
      <c r="I24" s="102"/>
      <c r="J24" s="102"/>
      <c r="K24" s="102"/>
    </row>
    <row r="25" spans="1:13" ht="15" customHeight="1" x14ac:dyDescent="0.3">
      <c r="A25" s="102"/>
      <c r="B25" s="133">
        <v>1</v>
      </c>
      <c r="C25" s="376"/>
      <c r="D25" s="206"/>
      <c r="E25" s="207"/>
      <c r="F25" s="102"/>
      <c r="G25" s="102"/>
      <c r="H25" s="102"/>
      <c r="I25" s="102"/>
      <c r="J25" s="102"/>
      <c r="K25" s="102"/>
    </row>
    <row r="26" spans="1:13" ht="15" customHeight="1" x14ac:dyDescent="0.3">
      <c r="A26" s="102"/>
      <c r="B26" s="133">
        <v>2</v>
      </c>
      <c r="C26" s="376"/>
      <c r="D26" s="206"/>
      <c r="E26" s="207"/>
      <c r="F26" s="102"/>
      <c r="G26" s="102"/>
      <c r="H26" s="67"/>
      <c r="I26" s="194"/>
      <c r="J26" s="67"/>
      <c r="K26" s="102"/>
    </row>
    <row r="27" spans="1:13" ht="15" customHeight="1" x14ac:dyDescent="0.3">
      <c r="A27" s="102"/>
      <c r="B27" s="133">
        <v>3</v>
      </c>
      <c r="C27" s="376"/>
      <c r="D27" s="206"/>
      <c r="E27" s="207"/>
      <c r="F27" s="102"/>
      <c r="G27" s="102"/>
      <c r="H27" s="67"/>
      <c r="I27" s="195"/>
      <c r="J27" s="67"/>
      <c r="K27" s="102"/>
    </row>
    <row r="28" spans="1:13" ht="15" customHeight="1" x14ac:dyDescent="0.3">
      <c r="A28" s="102"/>
      <c r="B28" s="133">
        <v>4</v>
      </c>
      <c r="C28" s="376"/>
      <c r="D28" s="206"/>
      <c r="E28" s="207"/>
      <c r="F28" s="102"/>
      <c r="G28" s="102"/>
      <c r="H28" s="102"/>
      <c r="I28" s="102"/>
      <c r="J28" s="102"/>
      <c r="K28" s="102"/>
    </row>
    <row r="29" spans="1:13" ht="15" customHeight="1" x14ac:dyDescent="0.3">
      <c r="A29" s="102"/>
      <c r="B29" s="133">
        <v>5</v>
      </c>
      <c r="C29" s="376"/>
      <c r="D29" s="206"/>
      <c r="E29" s="207"/>
      <c r="F29" s="102"/>
      <c r="G29" s="102"/>
      <c r="H29" s="102"/>
      <c r="I29" s="102"/>
      <c r="J29" s="102"/>
      <c r="K29" s="102"/>
    </row>
    <row r="30" spans="1:13" ht="15" customHeight="1" x14ac:dyDescent="0.3">
      <c r="A30" s="102"/>
      <c r="B30" s="133">
        <v>6</v>
      </c>
      <c r="C30" s="376"/>
      <c r="D30" s="206"/>
      <c r="E30" s="207"/>
      <c r="F30" s="102"/>
      <c r="G30" s="102"/>
      <c r="H30" s="102"/>
      <c r="I30" s="102"/>
      <c r="J30" s="102"/>
      <c r="K30" s="102"/>
    </row>
    <row r="31" spans="1:13" ht="15" customHeight="1" x14ac:dyDescent="0.3">
      <c r="A31" s="102"/>
      <c r="B31" s="106"/>
      <c r="C31" s="106"/>
      <c r="D31" s="106"/>
      <c r="E31" s="106"/>
      <c r="F31" s="102"/>
      <c r="G31" s="102"/>
      <c r="H31" s="102"/>
      <c r="I31" s="102"/>
      <c r="J31" s="102"/>
      <c r="K31" s="102"/>
    </row>
    <row r="32" spans="1:13" ht="15" customHeight="1" x14ac:dyDescent="0.3">
      <c r="A32" s="102"/>
      <c r="B32" s="265" t="s">
        <v>38</v>
      </c>
      <c r="C32" s="376"/>
      <c r="D32" s="108" t="s">
        <v>5</v>
      </c>
      <c r="E32" s="108"/>
      <c r="F32" s="102"/>
      <c r="G32" s="102"/>
      <c r="H32" s="102"/>
      <c r="I32" s="102"/>
      <c r="J32" s="102"/>
      <c r="K32" s="102"/>
      <c r="L32" s="67"/>
      <c r="M32" s="67"/>
    </row>
    <row r="33" spans="1:63" ht="15" customHeight="1" thickBot="1" x14ac:dyDescent="0.35">
      <c r="A33" s="102"/>
      <c r="D33" s="331"/>
      <c r="F33" s="102"/>
      <c r="G33" s="102"/>
      <c r="H33" s="102"/>
      <c r="I33" s="102"/>
      <c r="J33" s="102"/>
      <c r="K33" s="102"/>
      <c r="L33" s="67"/>
      <c r="M33" s="67"/>
    </row>
    <row r="34" spans="1:63" ht="33" customHeight="1" thickBot="1" x14ac:dyDescent="0.35">
      <c r="A34" s="102"/>
      <c r="B34" s="274" t="s">
        <v>133</v>
      </c>
      <c r="C34" s="275" t="str">
        <f>IF(OR(ISBLANK(C25),ISBLANK(C26),ISBLANK(C32),ISBLANK(C27),ISBLANK(C28),ISBLANK(C29),ISBLANK(C30)),"",AVERAGE(C25:C30)*(C32*1000))</f>
        <v/>
      </c>
      <c r="D34" s="276" t="s">
        <v>4</v>
      </c>
      <c r="E34" s="277"/>
      <c r="F34" s="102"/>
      <c r="G34" s="102"/>
      <c r="H34" s="102"/>
      <c r="I34" s="102"/>
      <c r="J34" s="102"/>
      <c r="K34" s="67"/>
      <c r="L34" s="67"/>
      <c r="M34" s="67"/>
      <c r="P34" s="35"/>
      <c r="Q34" s="35"/>
      <c r="R34" s="35"/>
      <c r="S34" s="35"/>
      <c r="T34" s="35"/>
      <c r="BG34" s="36"/>
      <c r="BH34" s="36"/>
      <c r="BI34" s="36"/>
      <c r="BJ34" s="36"/>
      <c r="BK34" s="36"/>
    </row>
    <row r="35" spans="1:63" ht="15" customHeight="1" x14ac:dyDescent="0.3">
      <c r="A35" s="102"/>
      <c r="B35" s="95"/>
      <c r="C35" s="95"/>
      <c r="D35" s="95"/>
      <c r="E35" s="95"/>
      <c r="F35" s="102"/>
      <c r="G35" s="67"/>
      <c r="H35" s="67"/>
      <c r="I35" s="67"/>
      <c r="J35" s="67"/>
      <c r="K35" s="67"/>
      <c r="L35" s="67"/>
      <c r="M35" s="67"/>
      <c r="P35" s="35"/>
      <c r="Q35" s="35"/>
      <c r="R35" s="35"/>
      <c r="S35" s="35"/>
      <c r="T35" s="35"/>
      <c r="BG35" s="36"/>
      <c r="BH35" s="36"/>
      <c r="BI35" s="36"/>
      <c r="BJ35" s="36"/>
      <c r="BK35" s="36"/>
    </row>
    <row r="36" spans="1:63" s="15" customFormat="1" ht="16.5" x14ac:dyDescent="0.3">
      <c r="A36" s="102"/>
      <c r="B36" s="95"/>
      <c r="C36" s="95"/>
      <c r="D36" s="95"/>
      <c r="E36" s="95"/>
      <c r="F36" s="102"/>
      <c r="G36" s="67"/>
      <c r="H36" s="67"/>
      <c r="I36" s="336"/>
      <c r="J36" s="196"/>
      <c r="K36" s="67"/>
      <c r="L36" s="67"/>
      <c r="M36" s="67"/>
      <c r="N36" s="33"/>
      <c r="O36" s="33"/>
    </row>
    <row r="37" spans="1:63" s="15" customFormat="1" ht="16.5" x14ac:dyDescent="0.3">
      <c r="A37" s="102"/>
      <c r="B37" s="67"/>
      <c r="C37" s="102"/>
      <c r="D37" s="102"/>
      <c r="E37" s="102"/>
      <c r="F37" s="102"/>
      <c r="G37" s="67"/>
      <c r="H37" s="67"/>
      <c r="I37" s="67"/>
      <c r="J37" s="67"/>
      <c r="K37" s="67"/>
      <c r="L37" s="67"/>
      <c r="M37" s="67"/>
      <c r="N37" s="33"/>
      <c r="O37" s="33"/>
    </row>
    <row r="38" spans="1:63" s="15" customFormat="1" ht="16.5" x14ac:dyDescent="0.3">
      <c r="A38" s="102"/>
      <c r="B38" s="102"/>
      <c r="C38" s="102"/>
      <c r="D38" s="102"/>
      <c r="E38" s="102"/>
      <c r="F38" s="102"/>
      <c r="G38" s="67"/>
      <c r="H38" s="67"/>
      <c r="I38" s="67"/>
      <c r="J38" s="67"/>
      <c r="K38" s="67"/>
      <c r="L38" s="67"/>
      <c r="M38" s="67"/>
      <c r="N38" s="33"/>
      <c r="O38" s="33"/>
    </row>
    <row r="39" spans="1:63" s="15" customFormat="1" ht="16.5" customHeight="1" x14ac:dyDescent="0.3">
      <c r="A39" s="179" t="str">
        <f>Index!A24</f>
        <v>© 2022 Avantor, Inc. All rights reserved. All products are available worldwide.</v>
      </c>
      <c r="B39" s="102"/>
      <c r="C39" s="102"/>
      <c r="D39" s="102"/>
      <c r="E39" s="102"/>
      <c r="F39" s="102"/>
      <c r="G39" s="67"/>
      <c r="H39" s="67"/>
      <c r="I39" s="67"/>
      <c r="J39" s="67"/>
      <c r="K39" s="67"/>
      <c r="L39" s="67"/>
      <c r="M39" s="67"/>
      <c r="N39" s="33"/>
      <c r="O39" s="33"/>
    </row>
    <row r="40" spans="1:63" s="15" customFormat="1" ht="16.5" customHeight="1" x14ac:dyDescent="0.3">
      <c r="A40" s="179" t="str">
        <f>Index!A25</f>
        <v>For more information contact: chromsupport@avantorsciences.com or visit vwr.com/ace</v>
      </c>
      <c r="B40" s="102"/>
      <c r="C40" s="102"/>
      <c r="D40" s="102"/>
      <c r="E40" s="102"/>
      <c r="F40" s="102"/>
      <c r="G40" s="67"/>
      <c r="H40" s="67"/>
      <c r="I40" s="67"/>
      <c r="J40" s="67"/>
      <c r="K40" s="67"/>
      <c r="L40" s="335" t="s">
        <v>144</v>
      </c>
      <c r="M40" s="67"/>
      <c r="N40" s="33"/>
      <c r="O40" s="33"/>
    </row>
    <row r="41" spans="1:63" s="441" customFormat="1" ht="51" customHeight="1" x14ac:dyDescent="0.25"/>
    <row r="42" spans="1:63" s="15" customFormat="1" ht="16.5" hidden="1" x14ac:dyDescent="0.3">
      <c r="A42" s="67"/>
      <c r="B42" s="18"/>
      <c r="C42" s="18"/>
      <c r="D42" s="18"/>
      <c r="E42" s="67"/>
      <c r="F42" s="102"/>
      <c r="G42" s="67"/>
      <c r="H42" s="67"/>
      <c r="I42" s="67"/>
      <c r="J42" s="67"/>
      <c r="K42" s="67"/>
      <c r="L42" s="67"/>
      <c r="M42" s="67"/>
      <c r="N42" s="33"/>
      <c r="O42" s="33"/>
    </row>
    <row r="43" spans="1:63" s="15" customFormat="1" ht="16.5" hidden="1" x14ac:dyDescent="0.3">
      <c r="A43" s="67"/>
      <c r="B43" s="18"/>
      <c r="C43" s="18"/>
      <c r="D43" s="18"/>
      <c r="E43" s="67"/>
      <c r="F43" s="67"/>
      <c r="G43" s="67"/>
      <c r="H43" s="67"/>
      <c r="I43" s="67"/>
      <c r="J43" s="67"/>
      <c r="K43" s="67"/>
      <c r="L43" s="67"/>
      <c r="M43" s="67"/>
      <c r="N43" s="33"/>
      <c r="O43" s="33"/>
    </row>
    <row r="44" spans="1:63" s="15" customFormat="1" ht="16.5" hidden="1" x14ac:dyDescent="0.3">
      <c r="A44" s="67"/>
      <c r="B44" s="18"/>
      <c r="C44" s="18"/>
      <c r="D44" s="18"/>
      <c r="E44" s="67"/>
      <c r="F44" s="67"/>
      <c r="G44" s="67"/>
      <c r="H44" s="67"/>
      <c r="I44" s="67"/>
      <c r="J44" s="67"/>
      <c r="K44" s="67"/>
      <c r="L44" s="67"/>
      <c r="M44" s="67"/>
      <c r="N44" s="33"/>
      <c r="O44" s="33"/>
    </row>
    <row r="45" spans="1:63" s="15" customFormat="1" ht="16.5" hidden="1" x14ac:dyDescent="0.3">
      <c r="A45" s="67"/>
      <c r="B45" s="18"/>
      <c r="C45" s="18"/>
      <c r="D45" s="18"/>
      <c r="E45" s="67"/>
      <c r="F45" s="67"/>
      <c r="G45" s="67"/>
      <c r="H45" s="67"/>
      <c r="I45" s="67"/>
      <c r="J45" s="67"/>
      <c r="K45" s="67"/>
      <c r="L45" s="67"/>
      <c r="M45" s="67"/>
      <c r="N45" s="33"/>
      <c r="O45" s="33"/>
      <c r="P45" s="33"/>
      <c r="Q45" s="33"/>
      <c r="R45" s="33"/>
      <c r="S45" s="33"/>
      <c r="T45" s="33"/>
    </row>
    <row r="46" spans="1:63" s="15" customFormat="1" ht="16.5" hidden="1" x14ac:dyDescent="0.3">
      <c r="A46" s="67"/>
      <c r="B46" s="67"/>
      <c r="C46" s="67"/>
      <c r="D46" s="18"/>
      <c r="E46" s="18"/>
      <c r="F46" s="18"/>
      <c r="G46" s="18"/>
      <c r="H46" s="18"/>
      <c r="I46" s="18"/>
      <c r="J46" s="67"/>
      <c r="K46" s="67"/>
      <c r="L46" s="67"/>
      <c r="M46" s="67"/>
      <c r="N46" s="33"/>
      <c r="O46" s="33"/>
      <c r="P46" s="33"/>
      <c r="Q46" s="33"/>
      <c r="R46" s="33"/>
      <c r="S46" s="33"/>
      <c r="T46" s="33"/>
    </row>
    <row r="47" spans="1:63" s="15" customFormat="1" ht="16.5" hidden="1" x14ac:dyDescent="0.3">
      <c r="A47" s="67"/>
      <c r="B47" s="67"/>
      <c r="C47" s="67"/>
      <c r="D47" s="18"/>
      <c r="E47" s="18"/>
      <c r="F47" s="18"/>
      <c r="G47" s="18"/>
      <c r="H47" s="18"/>
      <c r="I47" s="18"/>
      <c r="J47" s="67"/>
      <c r="K47" s="67"/>
      <c r="L47" s="67"/>
      <c r="M47" s="67"/>
      <c r="N47" s="33"/>
      <c r="O47" s="33"/>
      <c r="P47" s="33"/>
      <c r="Q47" s="33"/>
      <c r="R47" s="33"/>
      <c r="S47" s="33"/>
      <c r="T47" s="33"/>
    </row>
    <row r="48" spans="1:63" s="15" customFormat="1" ht="16.5" hidden="1" x14ac:dyDescent="0.3">
      <c r="A48" s="67"/>
      <c r="B48" s="67"/>
      <c r="C48" s="67"/>
      <c r="D48" s="18"/>
      <c r="E48" s="18"/>
      <c r="F48" s="18"/>
      <c r="G48" s="18"/>
      <c r="H48" s="18"/>
      <c r="I48" s="18"/>
      <c r="J48" s="67"/>
      <c r="K48" s="67"/>
      <c r="L48" s="67"/>
      <c r="M48" s="67"/>
      <c r="N48" s="33"/>
      <c r="O48" s="33"/>
      <c r="P48" s="33"/>
      <c r="Q48" s="33"/>
      <c r="R48" s="33"/>
      <c r="S48" s="33"/>
      <c r="T48" s="33"/>
    </row>
    <row r="49" spans="1:20" s="15" customFormat="1" ht="16.5" hidden="1" x14ac:dyDescent="0.3">
      <c r="A49" s="67"/>
      <c r="B49" s="67"/>
      <c r="C49" s="67"/>
      <c r="D49" s="18"/>
      <c r="E49" s="18"/>
      <c r="F49" s="18"/>
      <c r="G49" s="18"/>
      <c r="H49" s="18"/>
      <c r="I49" s="18"/>
      <c r="J49" s="67"/>
      <c r="K49" s="67"/>
      <c r="L49" s="67"/>
      <c r="M49" s="67"/>
      <c r="N49" s="33"/>
      <c r="O49" s="33"/>
      <c r="P49" s="33"/>
      <c r="Q49" s="33"/>
      <c r="R49" s="33"/>
      <c r="S49" s="33"/>
      <c r="T49" s="33"/>
    </row>
    <row r="50" spans="1:20" s="15" customFormat="1" ht="16.5" hidden="1" x14ac:dyDescent="0.3">
      <c r="A50" s="67"/>
      <c r="B50" s="67"/>
      <c r="C50" s="67"/>
      <c r="D50" s="18"/>
      <c r="E50" s="18"/>
      <c r="F50" s="18"/>
      <c r="G50" s="18"/>
      <c r="H50" s="18"/>
      <c r="I50" s="18"/>
      <c r="J50" s="67"/>
      <c r="K50" s="67"/>
      <c r="L50" s="67"/>
      <c r="M50" s="67"/>
      <c r="N50" s="33"/>
      <c r="O50" s="33"/>
      <c r="P50" s="33"/>
      <c r="Q50" s="33"/>
      <c r="R50" s="33"/>
      <c r="S50" s="33"/>
      <c r="T50" s="33"/>
    </row>
    <row r="51" spans="1:20" s="15" customFormat="1" ht="16.5" hidden="1" x14ac:dyDescent="0.3">
      <c r="A51" s="67"/>
      <c r="B51" s="67"/>
      <c r="C51" s="67"/>
      <c r="D51" s="18"/>
      <c r="E51" s="18"/>
      <c r="F51" s="18"/>
      <c r="G51" s="18"/>
      <c r="H51" s="18"/>
      <c r="I51" s="18"/>
      <c r="J51" s="67"/>
      <c r="K51" s="67"/>
      <c r="L51" s="67"/>
      <c r="M51" s="67"/>
      <c r="N51" s="33"/>
      <c r="O51" s="33"/>
      <c r="P51" s="33"/>
      <c r="Q51" s="33"/>
      <c r="R51" s="33"/>
      <c r="S51" s="33"/>
      <c r="T51" s="33"/>
    </row>
    <row r="52" spans="1:20" s="15" customFormat="1" ht="16.5" hidden="1" x14ac:dyDescent="0.3">
      <c r="A52" s="67"/>
      <c r="B52" s="67"/>
      <c r="C52" s="67"/>
      <c r="D52" s="18"/>
      <c r="E52" s="18"/>
      <c r="F52" s="18"/>
      <c r="G52" s="18"/>
      <c r="H52" s="18"/>
      <c r="I52" s="18"/>
      <c r="J52" s="67"/>
      <c r="K52" s="67"/>
      <c r="L52" s="67"/>
      <c r="M52" s="67"/>
      <c r="N52" s="33"/>
      <c r="O52" s="33"/>
      <c r="P52" s="33"/>
      <c r="Q52" s="33"/>
      <c r="R52" s="33"/>
      <c r="S52" s="33"/>
      <c r="T52" s="33"/>
    </row>
    <row r="53" spans="1:20" s="15" customFormat="1" ht="16.5" hidden="1" x14ac:dyDescent="0.3">
      <c r="A53" s="67"/>
      <c r="B53" s="67"/>
      <c r="C53" s="67"/>
      <c r="D53" s="18"/>
      <c r="E53" s="18"/>
      <c r="F53" s="18"/>
      <c r="G53" s="18"/>
      <c r="H53" s="18"/>
      <c r="I53" s="18"/>
      <c r="J53" s="67"/>
      <c r="K53" s="67"/>
      <c r="L53" s="67"/>
      <c r="M53" s="67"/>
      <c r="N53" s="33"/>
      <c r="O53" s="33"/>
      <c r="P53" s="33"/>
      <c r="Q53" s="33"/>
      <c r="R53" s="33"/>
      <c r="S53" s="33"/>
      <c r="T53" s="33"/>
    </row>
    <row r="54" spans="1:20" s="15" customFormat="1" ht="16.5" hidden="1" x14ac:dyDescent="0.3">
      <c r="A54" s="67"/>
      <c r="B54" s="67"/>
      <c r="C54" s="67"/>
      <c r="D54" s="18"/>
      <c r="E54" s="18"/>
      <c r="F54" s="18"/>
      <c r="G54" s="18"/>
      <c r="H54" s="18"/>
      <c r="I54" s="18"/>
      <c r="J54" s="67"/>
      <c r="K54" s="67"/>
      <c r="L54" s="67"/>
      <c r="M54" s="67"/>
      <c r="N54" s="33"/>
      <c r="O54" s="33"/>
      <c r="P54" s="33"/>
      <c r="Q54" s="33"/>
      <c r="R54" s="33"/>
      <c r="S54" s="33"/>
      <c r="T54" s="33"/>
    </row>
    <row r="55" spans="1:20" s="15" customFormat="1" ht="16.5" hidden="1" x14ac:dyDescent="0.3">
      <c r="A55" s="67"/>
      <c r="B55" s="67"/>
      <c r="C55" s="67"/>
      <c r="D55" s="18"/>
      <c r="E55" s="18"/>
      <c r="F55" s="18"/>
      <c r="G55" s="18"/>
      <c r="H55" s="18"/>
      <c r="I55" s="18"/>
      <c r="J55" s="67"/>
      <c r="K55" s="67"/>
      <c r="L55" s="67"/>
      <c r="M55" s="67"/>
      <c r="N55" s="33"/>
      <c r="O55" s="33"/>
      <c r="P55" s="33"/>
      <c r="Q55" s="33"/>
      <c r="R55" s="33"/>
      <c r="S55" s="33"/>
      <c r="T55" s="33"/>
    </row>
    <row r="56" spans="1:20" s="15" customFormat="1" ht="16.5" hidden="1" x14ac:dyDescent="0.3">
      <c r="A56" s="67"/>
      <c r="B56" s="67"/>
      <c r="C56" s="67"/>
      <c r="D56" s="18"/>
      <c r="E56" s="18"/>
      <c r="F56" s="18"/>
      <c r="G56" s="18"/>
      <c r="H56" s="18"/>
      <c r="I56" s="18"/>
      <c r="J56" s="67"/>
      <c r="K56" s="67"/>
      <c r="L56" s="67"/>
      <c r="M56" s="67"/>
      <c r="N56" s="33"/>
      <c r="O56" s="33"/>
      <c r="P56" s="33"/>
      <c r="Q56" s="33"/>
      <c r="R56" s="33"/>
      <c r="S56" s="33"/>
      <c r="T56" s="33"/>
    </row>
    <row r="57" spans="1:20" s="15" customFormat="1" ht="16.5" hidden="1" x14ac:dyDescent="0.3">
      <c r="A57" s="67"/>
      <c r="B57" s="67"/>
      <c r="C57" s="67"/>
      <c r="D57" s="18"/>
      <c r="E57" s="18"/>
      <c r="F57" s="18"/>
      <c r="G57" s="18"/>
      <c r="H57" s="18"/>
      <c r="I57" s="18"/>
      <c r="J57" s="67"/>
      <c r="K57" s="67"/>
      <c r="L57" s="67"/>
      <c r="M57" s="67"/>
      <c r="N57" s="33"/>
      <c r="O57" s="33"/>
      <c r="P57" s="33"/>
      <c r="Q57" s="33"/>
      <c r="R57" s="33"/>
      <c r="S57" s="33"/>
      <c r="T57" s="33"/>
    </row>
    <row r="58" spans="1:20" s="15" customFormat="1" ht="16.5" hidden="1" x14ac:dyDescent="0.3">
      <c r="A58" s="67"/>
      <c r="B58" s="67"/>
      <c r="C58" s="67"/>
      <c r="D58" s="18"/>
      <c r="E58" s="18"/>
      <c r="F58" s="18"/>
      <c r="G58" s="18"/>
      <c r="H58" s="18"/>
      <c r="I58" s="18"/>
      <c r="J58" s="67"/>
      <c r="K58" s="67"/>
      <c r="L58" s="67"/>
      <c r="M58" s="67"/>
      <c r="N58" s="33"/>
      <c r="O58" s="33"/>
      <c r="P58" s="33"/>
      <c r="Q58" s="33"/>
      <c r="R58" s="33"/>
      <c r="S58" s="33"/>
      <c r="T58" s="33"/>
    </row>
    <row r="59" spans="1:20" s="15" customFormat="1" ht="16.5" hidden="1" x14ac:dyDescent="0.3">
      <c r="A59" s="67"/>
      <c r="B59" s="67"/>
      <c r="C59" s="67"/>
      <c r="D59" s="18"/>
      <c r="E59" s="18"/>
      <c r="F59" s="18"/>
      <c r="G59" s="18"/>
      <c r="H59" s="18"/>
      <c r="I59" s="18"/>
      <c r="J59" s="67"/>
      <c r="K59" s="67"/>
      <c r="L59" s="67"/>
      <c r="M59" s="67"/>
      <c r="N59" s="33"/>
      <c r="O59" s="33"/>
      <c r="P59" s="33"/>
      <c r="Q59" s="33"/>
      <c r="R59" s="33"/>
      <c r="S59" s="33"/>
      <c r="T59" s="33"/>
    </row>
    <row r="60" spans="1:20" s="15" customFormat="1" ht="16.5" hidden="1" x14ac:dyDescent="0.3">
      <c r="A60" s="67"/>
      <c r="B60" s="67"/>
      <c r="C60" s="67"/>
      <c r="D60" s="18"/>
      <c r="E60" s="18"/>
      <c r="F60" s="18"/>
      <c r="G60" s="18"/>
      <c r="H60" s="18"/>
      <c r="I60" s="18"/>
      <c r="J60" s="67"/>
      <c r="K60" s="67"/>
      <c r="L60" s="67"/>
      <c r="M60" s="67"/>
      <c r="N60" s="33"/>
      <c r="O60" s="33"/>
      <c r="P60" s="33"/>
      <c r="Q60" s="33"/>
      <c r="R60" s="33"/>
      <c r="S60" s="33"/>
      <c r="T60" s="33"/>
    </row>
    <row r="61" spans="1:20" s="15" customFormat="1" ht="16.5" hidden="1" x14ac:dyDescent="0.3">
      <c r="A61" s="67"/>
      <c r="B61" s="67"/>
      <c r="C61" s="67"/>
      <c r="D61" s="18"/>
      <c r="E61" s="18"/>
      <c r="F61" s="18"/>
      <c r="G61" s="18"/>
      <c r="H61" s="18"/>
      <c r="I61" s="197"/>
      <c r="J61" s="67"/>
      <c r="K61" s="67"/>
      <c r="L61" s="67"/>
      <c r="M61" s="67"/>
      <c r="N61" s="33"/>
      <c r="O61" s="33"/>
      <c r="P61" s="33"/>
      <c r="Q61" s="33"/>
      <c r="R61" s="33"/>
      <c r="S61" s="33"/>
      <c r="T61" s="33"/>
    </row>
    <row r="62" spans="1:20" s="15" customFormat="1" ht="16.5" hidden="1" x14ac:dyDescent="0.3">
      <c r="A62" s="67"/>
      <c r="B62" s="67"/>
      <c r="C62" s="67"/>
      <c r="D62" s="18"/>
      <c r="E62" s="18"/>
      <c r="F62" s="18"/>
      <c r="G62" s="18"/>
      <c r="H62" s="18"/>
      <c r="I62" s="18"/>
      <c r="J62" s="67"/>
      <c r="K62" s="67"/>
      <c r="L62" s="67"/>
      <c r="M62" s="67"/>
      <c r="N62" s="33"/>
      <c r="O62" s="33"/>
      <c r="P62" s="33"/>
      <c r="Q62" s="33"/>
      <c r="R62" s="33"/>
      <c r="S62" s="33"/>
      <c r="T62" s="33"/>
    </row>
    <row r="63" spans="1:20" s="15" customFormat="1" ht="16.5" hidden="1" x14ac:dyDescent="0.3">
      <c r="A63" s="67"/>
      <c r="B63" s="67"/>
      <c r="C63" s="67"/>
      <c r="D63" s="18"/>
      <c r="E63" s="18"/>
      <c r="F63" s="18"/>
      <c r="G63" s="18"/>
      <c r="H63" s="18"/>
      <c r="I63" s="18"/>
      <c r="J63" s="67"/>
      <c r="K63" s="67"/>
      <c r="L63" s="67"/>
      <c r="M63" s="67"/>
      <c r="N63" s="33"/>
      <c r="O63" s="33"/>
      <c r="P63" s="33"/>
      <c r="Q63" s="33"/>
      <c r="R63" s="33"/>
      <c r="S63" s="33"/>
      <c r="T63" s="33"/>
    </row>
    <row r="64" spans="1:20" s="15" customFormat="1" ht="16.5" hidden="1" x14ac:dyDescent="0.3">
      <c r="A64" s="67"/>
      <c r="B64" s="67"/>
      <c r="C64" s="67"/>
      <c r="D64" s="18"/>
      <c r="E64" s="18"/>
      <c r="F64" s="18"/>
      <c r="G64" s="18"/>
      <c r="H64" s="18"/>
      <c r="I64" s="18"/>
      <c r="J64" s="67"/>
      <c r="K64" s="67"/>
      <c r="L64" s="67"/>
      <c r="M64" s="67"/>
      <c r="N64" s="33"/>
      <c r="O64" s="33"/>
      <c r="P64" s="33"/>
      <c r="Q64" s="33"/>
      <c r="R64" s="33"/>
      <c r="S64" s="33"/>
      <c r="T64" s="33"/>
    </row>
    <row r="65" spans="1:20" s="15" customFormat="1" ht="16.5" hidden="1" x14ac:dyDescent="0.3">
      <c r="A65" s="67"/>
      <c r="B65" s="67"/>
      <c r="C65" s="67"/>
      <c r="D65" s="18"/>
      <c r="E65" s="18"/>
      <c r="F65" s="18"/>
      <c r="G65" s="18"/>
      <c r="H65" s="18"/>
      <c r="I65" s="18"/>
      <c r="J65" s="67"/>
      <c r="K65" s="67"/>
      <c r="L65" s="67"/>
      <c r="M65" s="67"/>
      <c r="N65" s="33"/>
      <c r="O65" s="33"/>
      <c r="P65" s="33"/>
      <c r="Q65" s="33"/>
      <c r="R65" s="33"/>
      <c r="S65" s="33"/>
      <c r="T65" s="33"/>
    </row>
    <row r="66" spans="1:20" s="15" customFormat="1" ht="16.5" hidden="1" x14ac:dyDescent="0.3">
      <c r="A66" s="67"/>
      <c r="B66" s="67"/>
      <c r="C66" s="67"/>
      <c r="D66" s="18"/>
      <c r="E66" s="18"/>
      <c r="F66" s="18"/>
      <c r="G66" s="18"/>
      <c r="H66" s="18"/>
      <c r="I66" s="18"/>
      <c r="J66" s="67"/>
      <c r="K66" s="67"/>
      <c r="L66" s="67"/>
      <c r="M66" s="67"/>
      <c r="N66" s="33"/>
      <c r="O66" s="33"/>
      <c r="P66" s="33"/>
      <c r="Q66" s="33"/>
      <c r="R66" s="33"/>
      <c r="S66" s="33"/>
      <c r="T66" s="33"/>
    </row>
    <row r="67" spans="1:20" s="15" customFormat="1" ht="16.5" hidden="1" x14ac:dyDescent="0.3">
      <c r="A67" s="67"/>
      <c r="B67" s="67"/>
      <c r="C67" s="67"/>
      <c r="D67" s="18"/>
      <c r="E67" s="18"/>
      <c r="F67" s="18"/>
      <c r="G67" s="18"/>
      <c r="H67" s="18"/>
      <c r="I67" s="18"/>
      <c r="J67" s="67"/>
      <c r="K67" s="67"/>
      <c r="L67" s="67"/>
      <c r="M67" s="67"/>
      <c r="N67" s="33"/>
      <c r="O67" s="33"/>
      <c r="P67" s="33"/>
      <c r="Q67" s="33"/>
      <c r="R67" s="33"/>
      <c r="S67" s="33"/>
      <c r="T67" s="33"/>
    </row>
    <row r="68" spans="1:20" s="15" customFormat="1" ht="16.5" hidden="1" x14ac:dyDescent="0.3">
      <c r="A68" s="67"/>
      <c r="B68" s="67"/>
      <c r="C68" s="67"/>
      <c r="D68" s="197"/>
      <c r="E68" s="197"/>
      <c r="F68" s="18"/>
      <c r="G68" s="197"/>
      <c r="H68" s="197"/>
      <c r="I68" s="197"/>
      <c r="J68" s="67"/>
      <c r="K68" s="67"/>
      <c r="L68" s="67"/>
      <c r="M68" s="67"/>
      <c r="N68" s="33"/>
      <c r="O68" s="33"/>
      <c r="P68" s="33"/>
      <c r="Q68" s="33"/>
      <c r="R68" s="33"/>
      <c r="S68" s="33"/>
      <c r="T68" s="33"/>
    </row>
    <row r="69" spans="1:20" s="15" customFormat="1" ht="16.5" hidden="1" x14ac:dyDescent="0.3">
      <c r="A69" s="67"/>
      <c r="B69" s="67"/>
      <c r="C69" s="67"/>
      <c r="D69" s="67"/>
      <c r="E69" s="67"/>
      <c r="F69" s="197"/>
      <c r="G69" s="67"/>
      <c r="H69" s="67"/>
      <c r="I69" s="67"/>
      <c r="J69" s="67"/>
      <c r="K69" s="67"/>
      <c r="L69" s="67"/>
      <c r="M69" s="67"/>
      <c r="N69" s="33"/>
      <c r="O69" s="33"/>
      <c r="P69" s="33"/>
      <c r="Q69" s="33"/>
      <c r="R69" s="33"/>
      <c r="S69" s="33"/>
      <c r="T69" s="33"/>
    </row>
    <row r="70" spans="1:20" s="15" customFormat="1" ht="16.5" hidden="1" x14ac:dyDescent="0.3">
      <c r="A70" s="67"/>
      <c r="B70" s="67"/>
      <c r="C70" s="67"/>
      <c r="D70" s="67"/>
      <c r="E70" s="67"/>
      <c r="F70" s="67"/>
      <c r="G70" s="67"/>
      <c r="H70" s="67"/>
      <c r="I70" s="67"/>
      <c r="J70" s="67"/>
      <c r="K70" s="67"/>
      <c r="L70" s="67"/>
      <c r="M70" s="67"/>
      <c r="N70" s="33"/>
      <c r="O70" s="33"/>
      <c r="P70" s="33"/>
      <c r="Q70" s="33"/>
      <c r="R70" s="33"/>
      <c r="S70" s="33"/>
      <c r="T70" s="33"/>
    </row>
    <row r="71" spans="1:20" s="15" customFormat="1" ht="16.5" hidden="1" x14ac:dyDescent="0.3">
      <c r="A71" s="67"/>
      <c r="B71" s="67"/>
      <c r="C71" s="67"/>
      <c r="D71" s="67"/>
      <c r="E71" s="67"/>
      <c r="F71" s="67"/>
      <c r="G71" s="67"/>
      <c r="H71" s="67"/>
      <c r="I71" s="67"/>
      <c r="J71" s="67"/>
      <c r="K71" s="67"/>
      <c r="L71" s="67"/>
      <c r="M71" s="67"/>
      <c r="N71" s="33"/>
      <c r="O71" s="33"/>
      <c r="P71" s="33"/>
      <c r="Q71" s="33"/>
      <c r="R71" s="33"/>
      <c r="S71" s="33"/>
      <c r="T71" s="33"/>
    </row>
    <row r="72" spans="1:20" s="15" customFormat="1" ht="16.5" hidden="1" x14ac:dyDescent="0.3">
      <c r="A72" s="67"/>
      <c r="B72" s="67"/>
      <c r="C72" s="67"/>
      <c r="D72" s="67"/>
      <c r="E72" s="67"/>
      <c r="F72" s="67"/>
      <c r="G72" s="67"/>
      <c r="H72" s="67"/>
      <c r="I72" s="67"/>
      <c r="J72" s="67"/>
      <c r="K72" s="67"/>
      <c r="L72" s="67"/>
      <c r="M72" s="67"/>
      <c r="N72" s="33"/>
      <c r="O72" s="33"/>
      <c r="P72" s="33"/>
      <c r="Q72" s="33"/>
      <c r="R72" s="33"/>
      <c r="S72" s="33"/>
      <c r="T72" s="33"/>
    </row>
    <row r="73" spans="1:20" s="15" customFormat="1" ht="16.5" hidden="1" x14ac:dyDescent="0.3">
      <c r="A73" s="67"/>
      <c r="B73" s="67"/>
      <c r="C73" s="67"/>
      <c r="D73" s="67"/>
      <c r="E73" s="67"/>
      <c r="F73" s="67"/>
      <c r="G73" s="67"/>
      <c r="H73" s="67"/>
      <c r="I73" s="67"/>
      <c r="J73" s="67"/>
      <c r="K73" s="67"/>
      <c r="L73" s="67"/>
      <c r="M73" s="67"/>
      <c r="N73" s="33"/>
      <c r="O73" s="33"/>
      <c r="P73" s="33"/>
      <c r="Q73" s="33"/>
      <c r="R73" s="33"/>
      <c r="S73" s="33"/>
      <c r="T73" s="33"/>
    </row>
    <row r="74" spans="1:20" s="15" customFormat="1" ht="16.5" hidden="1" x14ac:dyDescent="0.3">
      <c r="A74" s="67"/>
      <c r="B74" s="67"/>
      <c r="C74" s="67"/>
      <c r="D74" s="67"/>
      <c r="E74" s="67"/>
      <c r="F74" s="67"/>
      <c r="G74" s="67"/>
      <c r="H74" s="67"/>
      <c r="I74" s="67"/>
      <c r="J74" s="67"/>
      <c r="K74" s="67"/>
      <c r="L74" s="67"/>
      <c r="M74" s="67"/>
      <c r="N74" s="33"/>
      <c r="O74" s="33"/>
      <c r="P74" s="33"/>
      <c r="Q74" s="33"/>
      <c r="R74" s="33"/>
      <c r="S74" s="33"/>
      <c r="T74" s="33"/>
    </row>
    <row r="75" spans="1:20" s="15" customFormat="1" ht="16.5" hidden="1" x14ac:dyDescent="0.3">
      <c r="A75" s="67"/>
      <c r="B75" s="67"/>
      <c r="C75" s="67"/>
      <c r="D75" s="67"/>
      <c r="E75" s="67"/>
      <c r="F75" s="67"/>
      <c r="G75" s="67"/>
      <c r="H75" s="67"/>
      <c r="I75" s="67"/>
      <c r="J75" s="67"/>
      <c r="K75" s="67"/>
      <c r="L75" s="67"/>
      <c r="M75" s="67"/>
      <c r="N75" s="33"/>
      <c r="O75" s="33"/>
      <c r="P75" s="33"/>
      <c r="Q75" s="33"/>
      <c r="R75" s="33"/>
      <c r="S75" s="33"/>
      <c r="T75" s="33"/>
    </row>
    <row r="76" spans="1:20" s="15" customFormat="1" ht="16.5" hidden="1" x14ac:dyDescent="0.3">
      <c r="A76" s="67"/>
      <c r="B76" s="67"/>
      <c r="C76" s="67"/>
      <c r="D76" s="67"/>
      <c r="E76" s="67"/>
      <c r="F76" s="67"/>
      <c r="G76" s="67"/>
      <c r="H76" s="67"/>
      <c r="I76" s="67"/>
      <c r="J76" s="67"/>
      <c r="K76" s="67"/>
      <c r="L76" s="67"/>
      <c r="M76" s="67"/>
      <c r="N76" s="33"/>
      <c r="O76" s="33"/>
      <c r="P76" s="33"/>
      <c r="Q76" s="33"/>
      <c r="R76" s="33"/>
      <c r="S76" s="33"/>
      <c r="T76" s="33"/>
    </row>
    <row r="77" spans="1:20" s="15" customFormat="1" ht="16.5" hidden="1" x14ac:dyDescent="0.3">
      <c r="A77" s="67"/>
      <c r="B77" s="67"/>
      <c r="C77" s="67"/>
      <c r="D77" s="67"/>
      <c r="E77" s="67"/>
      <c r="F77" s="67"/>
      <c r="G77" s="67"/>
      <c r="H77" s="67"/>
      <c r="I77" s="67"/>
      <c r="J77" s="67"/>
      <c r="K77" s="67"/>
      <c r="L77" s="67"/>
      <c r="M77" s="67"/>
      <c r="N77" s="33"/>
      <c r="O77" s="33"/>
      <c r="P77" s="33"/>
      <c r="Q77" s="33"/>
      <c r="R77" s="33"/>
      <c r="S77" s="33"/>
      <c r="T77" s="33"/>
    </row>
    <row r="78" spans="1:20" s="15" customFormat="1" ht="16.5" hidden="1" x14ac:dyDescent="0.3">
      <c r="A78" s="67"/>
      <c r="B78" s="67"/>
      <c r="C78" s="67"/>
      <c r="D78" s="67"/>
      <c r="E78" s="67"/>
      <c r="F78" s="67"/>
      <c r="G78" s="67"/>
      <c r="H78" s="67"/>
      <c r="I78" s="67"/>
      <c r="J78" s="67"/>
      <c r="K78" s="67"/>
      <c r="L78" s="67"/>
      <c r="M78" s="67"/>
      <c r="N78" s="33"/>
      <c r="O78" s="33"/>
      <c r="P78" s="33"/>
      <c r="Q78" s="33"/>
      <c r="R78" s="33"/>
      <c r="S78" s="33"/>
      <c r="T78" s="33"/>
    </row>
    <row r="79" spans="1:20" s="15" customFormat="1" ht="16.5" hidden="1" x14ac:dyDescent="0.3">
      <c r="A79" s="67"/>
      <c r="B79" s="67"/>
      <c r="C79" s="67"/>
      <c r="D79" s="67"/>
      <c r="E79" s="67"/>
      <c r="F79" s="67"/>
      <c r="G79" s="67"/>
      <c r="H79" s="67"/>
      <c r="I79" s="67"/>
      <c r="J79" s="67"/>
      <c r="K79" s="67"/>
      <c r="L79" s="67"/>
      <c r="M79" s="67"/>
      <c r="N79" s="33"/>
      <c r="O79" s="33"/>
      <c r="P79" s="33"/>
      <c r="Q79" s="33"/>
      <c r="R79" s="33"/>
      <c r="S79" s="33"/>
      <c r="T79" s="33"/>
    </row>
    <row r="80" spans="1:20" s="15" customFormat="1" ht="16.5" hidden="1" x14ac:dyDescent="0.3">
      <c r="A80" s="67"/>
      <c r="B80" s="67"/>
      <c r="C80" s="67"/>
      <c r="D80" s="67"/>
      <c r="E80" s="67"/>
      <c r="F80" s="67"/>
      <c r="G80" s="67"/>
      <c r="H80" s="67"/>
      <c r="I80" s="67"/>
      <c r="J80" s="67"/>
      <c r="K80" s="67"/>
      <c r="L80" s="67"/>
      <c r="M80" s="67"/>
      <c r="N80" s="33"/>
      <c r="O80" s="33"/>
      <c r="P80" s="33"/>
      <c r="Q80" s="33"/>
      <c r="R80" s="33"/>
      <c r="S80" s="33"/>
      <c r="T80" s="33"/>
    </row>
    <row r="81" spans="1:20" s="15" customFormat="1" ht="16.5" hidden="1" x14ac:dyDescent="0.3">
      <c r="A81" s="67"/>
      <c r="B81" s="67"/>
      <c r="C81" s="67"/>
      <c r="D81" s="67"/>
      <c r="E81" s="67"/>
      <c r="F81" s="67"/>
      <c r="G81" s="67"/>
      <c r="H81" s="67"/>
      <c r="I81" s="67"/>
      <c r="J81" s="67"/>
      <c r="K81" s="67"/>
      <c r="L81" s="67"/>
      <c r="M81" s="67"/>
      <c r="N81" s="33"/>
      <c r="O81" s="33"/>
      <c r="P81" s="33"/>
      <c r="Q81" s="33"/>
      <c r="R81" s="33"/>
      <c r="S81" s="33"/>
      <c r="T81" s="33"/>
    </row>
    <row r="82" spans="1:20" s="15" customFormat="1" ht="16.5" hidden="1" x14ac:dyDescent="0.3">
      <c r="A82" s="67"/>
      <c r="B82" s="67"/>
      <c r="C82" s="67"/>
      <c r="D82" s="67"/>
      <c r="E82" s="67"/>
      <c r="F82" s="67"/>
      <c r="G82" s="67"/>
      <c r="H82" s="67"/>
      <c r="I82" s="67"/>
      <c r="J82" s="67"/>
      <c r="K82" s="67"/>
      <c r="L82" s="67"/>
      <c r="M82" s="67"/>
      <c r="N82" s="33"/>
      <c r="O82" s="33"/>
      <c r="P82" s="33"/>
      <c r="Q82" s="33"/>
      <c r="R82" s="33"/>
      <c r="S82" s="33"/>
      <c r="T82" s="33"/>
    </row>
    <row r="83" spans="1:20" s="15" customFormat="1" ht="16.5" hidden="1" x14ac:dyDescent="0.3">
      <c r="A83" s="67"/>
      <c r="B83" s="67"/>
      <c r="C83" s="67"/>
      <c r="D83" s="67"/>
      <c r="E83" s="67"/>
      <c r="F83" s="67"/>
      <c r="G83" s="67"/>
      <c r="H83" s="67"/>
      <c r="I83" s="67"/>
      <c r="J83" s="67"/>
      <c r="K83" s="67"/>
      <c r="L83" s="67"/>
      <c r="M83" s="67"/>
      <c r="N83" s="33"/>
      <c r="O83" s="33"/>
      <c r="P83" s="33"/>
      <c r="Q83" s="33"/>
      <c r="R83" s="33"/>
      <c r="S83" s="33"/>
      <c r="T83" s="33"/>
    </row>
    <row r="84" spans="1:20" s="15" customFormat="1" ht="16.5" hidden="1" x14ac:dyDescent="0.3">
      <c r="A84" s="67"/>
      <c r="B84" s="67"/>
      <c r="C84" s="67"/>
      <c r="D84" s="67"/>
      <c r="E84" s="67"/>
      <c r="F84" s="67"/>
      <c r="G84" s="67"/>
      <c r="H84" s="67"/>
      <c r="I84" s="67"/>
      <c r="J84" s="67"/>
      <c r="K84" s="67"/>
      <c r="L84" s="67"/>
      <c r="M84" s="67"/>
      <c r="N84" s="33"/>
      <c r="O84" s="33"/>
      <c r="P84" s="33"/>
      <c r="Q84" s="33"/>
      <c r="R84" s="33"/>
      <c r="S84" s="33"/>
      <c r="T84" s="33"/>
    </row>
    <row r="85" spans="1:20" s="15" customFormat="1" ht="16.5" hidden="1" x14ac:dyDescent="0.3">
      <c r="A85" s="67"/>
      <c r="B85" s="67"/>
      <c r="C85" s="67"/>
      <c r="D85" s="67"/>
      <c r="E85" s="67"/>
      <c r="F85" s="67"/>
      <c r="G85" s="67"/>
      <c r="H85" s="67"/>
      <c r="I85" s="67"/>
      <c r="J85" s="67"/>
      <c r="K85" s="67"/>
      <c r="L85" s="67"/>
      <c r="M85" s="67"/>
      <c r="N85" s="33"/>
      <c r="O85" s="33"/>
      <c r="P85" s="33"/>
      <c r="Q85" s="33"/>
      <c r="R85" s="33"/>
      <c r="S85" s="33"/>
      <c r="T85" s="33"/>
    </row>
    <row r="86" spans="1:20" s="15" customFormat="1" ht="16.5" hidden="1" x14ac:dyDescent="0.3">
      <c r="A86" s="67"/>
      <c r="B86" s="67"/>
      <c r="C86" s="67"/>
      <c r="D86" s="67"/>
      <c r="E86" s="67"/>
      <c r="F86" s="67"/>
      <c r="G86" s="67"/>
      <c r="H86" s="67"/>
      <c r="I86" s="67"/>
      <c r="J86" s="67"/>
      <c r="K86" s="67"/>
      <c r="L86" s="67"/>
      <c r="M86" s="67"/>
      <c r="N86" s="33"/>
      <c r="O86" s="33"/>
      <c r="P86" s="33"/>
      <c r="Q86" s="33"/>
      <c r="R86" s="33"/>
      <c r="S86" s="33"/>
      <c r="T86" s="33"/>
    </row>
    <row r="87" spans="1:20" s="15" customFormat="1" ht="16.5" hidden="1" x14ac:dyDescent="0.3">
      <c r="A87" s="67"/>
      <c r="B87" s="67"/>
      <c r="C87" s="67"/>
      <c r="D87" s="67"/>
      <c r="E87" s="67"/>
      <c r="F87" s="67"/>
      <c r="G87" s="67"/>
      <c r="H87" s="67"/>
      <c r="I87" s="67"/>
      <c r="J87" s="67"/>
      <c r="K87" s="67"/>
      <c r="L87" s="67"/>
      <c r="M87" s="67"/>
      <c r="N87" s="33"/>
      <c r="O87" s="33"/>
      <c r="P87" s="33"/>
      <c r="Q87" s="33"/>
      <c r="R87" s="33"/>
      <c r="S87" s="33"/>
      <c r="T87" s="33"/>
    </row>
    <row r="88" spans="1:20" s="15" customFormat="1" ht="16.5" hidden="1" x14ac:dyDescent="0.3">
      <c r="A88" s="67"/>
      <c r="B88" s="67"/>
      <c r="C88" s="67"/>
      <c r="D88" s="67"/>
      <c r="E88" s="67"/>
      <c r="F88" s="67"/>
      <c r="G88" s="67"/>
      <c r="H88" s="67"/>
      <c r="I88" s="67"/>
      <c r="J88" s="67"/>
      <c r="K88" s="67"/>
      <c r="L88" s="67"/>
      <c r="M88" s="67"/>
      <c r="N88" s="33"/>
      <c r="O88" s="33"/>
      <c r="P88" s="33"/>
      <c r="Q88" s="33"/>
      <c r="R88" s="33"/>
      <c r="S88" s="33"/>
      <c r="T88" s="33"/>
    </row>
    <row r="89" spans="1:20" s="15" customFormat="1" ht="16.5" hidden="1" x14ac:dyDescent="0.3">
      <c r="A89" s="67"/>
      <c r="B89" s="67"/>
      <c r="C89" s="67"/>
      <c r="D89" s="67"/>
      <c r="E89" s="67"/>
      <c r="F89" s="67"/>
      <c r="G89" s="67"/>
      <c r="H89" s="67"/>
      <c r="I89" s="67"/>
      <c r="J89" s="67"/>
      <c r="K89" s="67"/>
      <c r="L89" s="67"/>
      <c r="M89" s="67"/>
      <c r="N89" s="33"/>
      <c r="O89" s="33"/>
      <c r="P89" s="33"/>
      <c r="Q89" s="33"/>
      <c r="R89" s="33"/>
      <c r="S89" s="33"/>
      <c r="T89" s="33"/>
    </row>
    <row r="90" spans="1:20" s="15" customFormat="1" ht="16.5" hidden="1" x14ac:dyDescent="0.3">
      <c r="A90" s="67"/>
      <c r="B90" s="67"/>
      <c r="C90" s="67"/>
      <c r="D90" s="67"/>
      <c r="E90" s="67"/>
      <c r="F90" s="67"/>
      <c r="G90" s="67"/>
      <c r="H90" s="67"/>
      <c r="I90" s="67"/>
      <c r="J90" s="67"/>
      <c r="K90" s="67"/>
      <c r="L90" s="67"/>
      <c r="M90" s="67"/>
      <c r="N90" s="33"/>
      <c r="O90" s="33"/>
      <c r="P90" s="33"/>
      <c r="Q90" s="33"/>
      <c r="R90" s="33"/>
      <c r="S90" s="33"/>
      <c r="T90" s="33"/>
    </row>
    <row r="91" spans="1:20" s="15" customFormat="1" ht="16.5" hidden="1" x14ac:dyDescent="0.3">
      <c r="A91" s="67"/>
      <c r="B91" s="67"/>
      <c r="C91" s="67"/>
      <c r="D91" s="67"/>
      <c r="E91" s="67"/>
      <c r="F91" s="67"/>
      <c r="G91" s="67"/>
      <c r="H91" s="67"/>
      <c r="I91" s="67"/>
      <c r="J91" s="67"/>
      <c r="K91" s="67"/>
      <c r="L91" s="67"/>
      <c r="M91" s="67"/>
      <c r="N91" s="33"/>
      <c r="O91" s="33"/>
      <c r="P91" s="33"/>
      <c r="Q91" s="33"/>
      <c r="R91" s="33"/>
      <c r="S91" s="33"/>
      <c r="T91" s="33"/>
    </row>
    <row r="92" spans="1:20" s="15" customFormat="1" ht="16.5" hidden="1" x14ac:dyDescent="0.3">
      <c r="A92" s="67"/>
      <c r="B92" s="67"/>
      <c r="C92" s="67"/>
      <c r="D92" s="67"/>
      <c r="E92" s="67"/>
      <c r="F92" s="67"/>
      <c r="G92" s="67"/>
      <c r="H92" s="67"/>
      <c r="I92" s="67"/>
      <c r="J92" s="67"/>
      <c r="K92" s="67"/>
      <c r="L92" s="67"/>
      <c r="M92" s="67"/>
      <c r="N92" s="33"/>
      <c r="O92" s="33"/>
      <c r="P92" s="33"/>
      <c r="Q92" s="33"/>
      <c r="R92" s="33"/>
      <c r="S92" s="33"/>
      <c r="T92" s="33"/>
    </row>
    <row r="93" spans="1:20" s="15" customFormat="1" ht="16.5" hidden="1" x14ac:dyDescent="0.3">
      <c r="A93" s="67"/>
      <c r="B93" s="67"/>
      <c r="C93" s="67"/>
      <c r="D93" s="67"/>
      <c r="E93" s="67"/>
      <c r="F93" s="67"/>
      <c r="G93" s="67"/>
      <c r="H93" s="67"/>
      <c r="I93" s="67"/>
      <c r="J93" s="67"/>
      <c r="K93" s="67"/>
      <c r="L93" s="67"/>
      <c r="M93" s="67"/>
      <c r="N93" s="33"/>
      <c r="O93" s="33"/>
      <c r="P93" s="33"/>
      <c r="Q93" s="33"/>
      <c r="R93" s="33"/>
      <c r="S93" s="33"/>
      <c r="T93" s="33"/>
    </row>
    <row r="94" spans="1:20" s="15" customFormat="1" ht="16.5" hidden="1" x14ac:dyDescent="0.3">
      <c r="A94" s="67"/>
      <c r="B94" s="67"/>
      <c r="C94" s="67"/>
      <c r="D94" s="67"/>
      <c r="E94" s="67"/>
      <c r="F94" s="67"/>
      <c r="G94" s="67"/>
      <c r="H94" s="67"/>
      <c r="I94" s="67"/>
      <c r="J94" s="67"/>
      <c r="K94" s="67"/>
      <c r="L94" s="67"/>
      <c r="M94" s="67"/>
      <c r="N94" s="33"/>
      <c r="O94" s="33"/>
      <c r="P94" s="33"/>
      <c r="Q94" s="33"/>
      <c r="R94" s="33"/>
      <c r="S94" s="33"/>
      <c r="T94" s="33"/>
    </row>
    <row r="95" spans="1:20" s="15" customFormat="1" ht="16.5" hidden="1" x14ac:dyDescent="0.3">
      <c r="A95" s="67"/>
      <c r="B95" s="67"/>
      <c r="C95" s="67"/>
      <c r="D95" s="67"/>
      <c r="E95" s="67"/>
      <c r="F95" s="67"/>
      <c r="G95" s="67"/>
      <c r="H95" s="67"/>
      <c r="I95" s="67"/>
      <c r="J95" s="67"/>
      <c r="K95" s="67"/>
      <c r="L95" s="67"/>
      <c r="M95" s="67"/>
      <c r="N95" s="33"/>
      <c r="O95" s="33"/>
      <c r="P95" s="33"/>
      <c r="Q95" s="33"/>
      <c r="R95" s="33"/>
      <c r="S95" s="33"/>
      <c r="T95" s="33"/>
    </row>
    <row r="96" spans="1:20" s="15" customFormat="1" ht="16.5" hidden="1" x14ac:dyDescent="0.3">
      <c r="A96" s="67"/>
      <c r="B96" s="67"/>
      <c r="C96" s="67"/>
      <c r="D96" s="67"/>
      <c r="E96" s="67"/>
      <c r="F96" s="67"/>
      <c r="G96" s="67"/>
      <c r="H96" s="67"/>
      <c r="I96" s="67"/>
      <c r="J96" s="67"/>
      <c r="K96" s="67"/>
      <c r="L96" s="67"/>
      <c r="M96" s="67"/>
      <c r="N96" s="33"/>
      <c r="O96" s="33"/>
      <c r="P96" s="33"/>
      <c r="Q96" s="33"/>
      <c r="R96" s="33"/>
      <c r="S96" s="33"/>
      <c r="T96" s="33"/>
    </row>
    <row r="97" spans="1:20" s="15" customFormat="1" ht="16.5" hidden="1" x14ac:dyDescent="0.3">
      <c r="A97" s="67"/>
      <c r="B97" s="67"/>
      <c r="C97" s="67"/>
      <c r="D97" s="67"/>
      <c r="E97" s="67"/>
      <c r="F97" s="67"/>
      <c r="G97" s="67"/>
      <c r="H97" s="67"/>
      <c r="I97" s="67"/>
      <c r="J97" s="67"/>
      <c r="K97" s="67"/>
      <c r="L97" s="67"/>
      <c r="M97" s="67"/>
      <c r="N97" s="33"/>
      <c r="O97" s="33"/>
      <c r="P97" s="33"/>
      <c r="Q97" s="33"/>
      <c r="R97" s="33"/>
      <c r="S97" s="33"/>
      <c r="T97" s="33"/>
    </row>
    <row r="98" spans="1:20" s="15" customFormat="1" ht="16.5" hidden="1" x14ac:dyDescent="0.3">
      <c r="A98" s="67"/>
      <c r="B98" s="67"/>
      <c r="C98" s="67"/>
      <c r="D98" s="67"/>
      <c r="E98" s="67"/>
      <c r="F98" s="67"/>
      <c r="G98" s="67"/>
      <c r="H98" s="67"/>
      <c r="I98" s="67"/>
      <c r="J98" s="67"/>
      <c r="K98" s="67"/>
      <c r="L98" s="67"/>
      <c r="M98" s="67"/>
      <c r="N98" s="33"/>
      <c r="O98" s="33"/>
      <c r="P98" s="33"/>
      <c r="Q98" s="33"/>
      <c r="R98" s="33"/>
      <c r="S98" s="33"/>
      <c r="T98" s="33"/>
    </row>
    <row r="99" spans="1:20" s="15" customFormat="1" ht="16.5" hidden="1" x14ac:dyDescent="0.3">
      <c r="A99" s="67"/>
      <c r="B99" s="67"/>
      <c r="C99" s="67"/>
      <c r="D99" s="67"/>
      <c r="E99" s="67"/>
      <c r="F99" s="67"/>
      <c r="G99" s="67"/>
      <c r="H99" s="67"/>
      <c r="I99" s="67"/>
      <c r="J99" s="67"/>
      <c r="K99" s="67"/>
      <c r="L99" s="67"/>
      <c r="M99" s="67"/>
      <c r="N99" s="33"/>
      <c r="O99" s="33"/>
      <c r="P99" s="33"/>
      <c r="Q99" s="33"/>
      <c r="R99" s="33"/>
      <c r="S99" s="33"/>
      <c r="T99" s="33"/>
    </row>
    <row r="100" spans="1:20" s="15" customFormat="1" ht="16.5" hidden="1" x14ac:dyDescent="0.3">
      <c r="A100" s="67"/>
      <c r="B100" s="67"/>
      <c r="C100" s="67"/>
      <c r="D100" s="67"/>
      <c r="E100" s="67"/>
      <c r="F100" s="67"/>
      <c r="G100" s="67"/>
      <c r="H100" s="67"/>
      <c r="I100" s="67"/>
      <c r="J100" s="67"/>
      <c r="K100" s="67"/>
      <c r="L100" s="67"/>
      <c r="M100" s="67"/>
      <c r="N100" s="33"/>
      <c r="O100" s="33"/>
      <c r="P100" s="33"/>
      <c r="Q100" s="33"/>
      <c r="R100" s="33"/>
      <c r="S100" s="33"/>
      <c r="T100" s="33"/>
    </row>
    <row r="101" spans="1:20" s="15" customFormat="1" ht="16.5" hidden="1" x14ac:dyDescent="0.3">
      <c r="A101" s="67"/>
      <c r="B101" s="67"/>
      <c r="C101" s="67"/>
      <c r="D101" s="67"/>
      <c r="E101" s="67"/>
      <c r="F101" s="67"/>
      <c r="G101" s="67"/>
      <c r="H101" s="67"/>
      <c r="I101" s="67"/>
      <c r="J101" s="67"/>
      <c r="K101" s="67"/>
      <c r="L101" s="67"/>
      <c r="M101" s="67"/>
      <c r="N101" s="33"/>
      <c r="O101" s="33"/>
      <c r="P101" s="33"/>
      <c r="Q101" s="33"/>
      <c r="R101" s="33"/>
      <c r="S101" s="33"/>
      <c r="T101" s="33"/>
    </row>
    <row r="102" spans="1:20" s="15" customFormat="1" ht="16.5" hidden="1" x14ac:dyDescent="0.3">
      <c r="A102" s="67"/>
      <c r="B102" s="67"/>
      <c r="C102" s="67"/>
      <c r="D102" s="67"/>
      <c r="E102" s="67"/>
      <c r="F102" s="67"/>
      <c r="G102" s="67"/>
      <c r="H102" s="67"/>
      <c r="I102" s="67"/>
      <c r="J102" s="67"/>
      <c r="K102" s="67"/>
      <c r="L102" s="67"/>
      <c r="M102" s="67"/>
      <c r="N102" s="33"/>
      <c r="O102" s="33"/>
      <c r="P102" s="33"/>
      <c r="Q102" s="33"/>
      <c r="R102" s="33"/>
      <c r="S102" s="33"/>
      <c r="T102" s="33"/>
    </row>
    <row r="103" spans="1:20" s="35" customFormat="1" ht="16.5" hidden="1" x14ac:dyDescent="0.3">
      <c r="A103" s="96"/>
      <c r="B103" s="96"/>
      <c r="C103" s="96"/>
      <c r="D103" s="113"/>
      <c r="E103" s="96"/>
      <c r="F103" s="96"/>
      <c r="G103" s="96"/>
      <c r="H103" s="96"/>
      <c r="I103" s="96"/>
      <c r="J103" s="96"/>
      <c r="K103" s="96"/>
      <c r="L103" s="96"/>
      <c r="M103" s="96"/>
      <c r="N103" s="34"/>
      <c r="O103" s="34"/>
      <c r="P103" s="34"/>
      <c r="Q103" s="34"/>
      <c r="R103" s="34"/>
      <c r="S103" s="34"/>
      <c r="T103" s="34"/>
    </row>
    <row r="104" spans="1:20" s="35" customFormat="1" ht="16.5" hidden="1" x14ac:dyDescent="0.3">
      <c r="A104" s="96"/>
      <c r="B104" s="96"/>
      <c r="C104" s="96"/>
      <c r="D104" s="113"/>
      <c r="E104" s="96"/>
      <c r="F104" s="96"/>
      <c r="G104" s="96"/>
      <c r="H104" s="96"/>
      <c r="I104" s="96"/>
      <c r="J104" s="96"/>
      <c r="K104" s="96"/>
      <c r="L104" s="96"/>
      <c r="M104" s="96"/>
      <c r="N104" s="34"/>
      <c r="O104" s="34"/>
      <c r="P104" s="34"/>
      <c r="Q104" s="34"/>
      <c r="R104" s="34"/>
      <c r="S104" s="34"/>
      <c r="T104" s="34"/>
    </row>
    <row r="105" spans="1:20" s="35" customFormat="1" ht="16.5" hidden="1" x14ac:dyDescent="0.3">
      <c r="A105" s="96"/>
      <c r="B105" s="96"/>
      <c r="C105" s="96"/>
      <c r="D105" s="113"/>
      <c r="E105" s="96"/>
      <c r="F105" s="96"/>
      <c r="G105" s="96"/>
      <c r="H105" s="96"/>
      <c r="I105" s="96"/>
      <c r="J105" s="96"/>
      <c r="K105" s="96"/>
      <c r="L105" s="96"/>
      <c r="M105" s="96"/>
      <c r="N105" s="34"/>
      <c r="O105" s="34"/>
      <c r="P105" s="34"/>
      <c r="Q105" s="34"/>
      <c r="R105" s="34"/>
      <c r="S105" s="34"/>
      <c r="T105" s="34"/>
    </row>
    <row r="106" spans="1:20" s="35" customFormat="1" ht="16.5" hidden="1" x14ac:dyDescent="0.3">
      <c r="A106" s="96"/>
      <c r="B106" s="96"/>
      <c r="C106" s="96"/>
      <c r="D106" s="113"/>
      <c r="E106" s="96"/>
      <c r="F106" s="96"/>
      <c r="G106" s="96"/>
      <c r="H106" s="96"/>
      <c r="I106" s="96"/>
      <c r="J106" s="96"/>
      <c r="K106" s="96"/>
      <c r="L106" s="96"/>
      <c r="M106" s="96"/>
      <c r="N106" s="34"/>
      <c r="O106" s="34"/>
      <c r="P106" s="34"/>
      <c r="Q106" s="34"/>
      <c r="R106" s="34"/>
      <c r="S106" s="34"/>
      <c r="T106" s="34"/>
    </row>
    <row r="107" spans="1:20" s="35" customFormat="1" ht="16.5" hidden="1" x14ac:dyDescent="0.3">
      <c r="A107" s="96"/>
      <c r="B107" s="96"/>
      <c r="C107" s="96"/>
      <c r="D107" s="113"/>
      <c r="E107" s="96"/>
      <c r="F107" s="96"/>
      <c r="G107" s="96"/>
      <c r="H107" s="96"/>
      <c r="I107" s="96"/>
      <c r="J107" s="96"/>
      <c r="K107" s="96"/>
      <c r="L107" s="96"/>
      <c r="M107" s="96"/>
      <c r="N107" s="34"/>
      <c r="O107" s="34"/>
      <c r="P107" s="34"/>
      <c r="Q107" s="34"/>
      <c r="R107" s="34"/>
      <c r="S107" s="34"/>
      <c r="T107" s="34"/>
    </row>
    <row r="108" spans="1:20" s="35" customFormat="1" ht="16.5" hidden="1" x14ac:dyDescent="0.3">
      <c r="A108" s="96"/>
      <c r="B108" s="96"/>
      <c r="C108" s="96"/>
      <c r="D108" s="113"/>
      <c r="E108" s="96"/>
      <c r="F108" s="96"/>
      <c r="G108" s="96"/>
      <c r="H108" s="96"/>
      <c r="I108" s="96"/>
      <c r="J108" s="96"/>
      <c r="K108" s="96"/>
      <c r="L108" s="96"/>
      <c r="M108" s="96"/>
      <c r="N108" s="34"/>
      <c r="O108" s="34"/>
      <c r="P108" s="34"/>
      <c r="Q108" s="34"/>
      <c r="R108" s="34"/>
      <c r="S108" s="34"/>
      <c r="T108" s="34"/>
    </row>
    <row r="109" spans="1:20" s="35" customFormat="1" ht="16.5" hidden="1" x14ac:dyDescent="0.3">
      <c r="A109" s="96"/>
      <c r="B109" s="96"/>
      <c r="C109" s="96"/>
      <c r="D109" s="113"/>
      <c r="E109" s="96"/>
      <c r="F109" s="96"/>
      <c r="G109" s="96"/>
      <c r="H109" s="96"/>
      <c r="I109" s="96"/>
      <c r="J109" s="96"/>
      <c r="K109" s="96"/>
      <c r="L109" s="96"/>
      <c r="M109" s="96"/>
      <c r="N109" s="34"/>
      <c r="O109" s="34"/>
      <c r="P109" s="34"/>
      <c r="Q109" s="34"/>
      <c r="R109" s="34"/>
      <c r="S109" s="34"/>
      <c r="T109" s="34"/>
    </row>
    <row r="110" spans="1:20" s="35" customFormat="1" ht="16.5" hidden="1" x14ac:dyDescent="0.3">
      <c r="A110" s="96"/>
      <c r="B110" s="96"/>
      <c r="C110" s="96"/>
      <c r="D110" s="113"/>
      <c r="E110" s="96"/>
      <c r="F110" s="96"/>
      <c r="G110" s="96"/>
      <c r="H110" s="96"/>
      <c r="I110" s="96"/>
      <c r="J110" s="96"/>
      <c r="K110" s="96"/>
      <c r="L110" s="96"/>
      <c r="M110" s="96"/>
      <c r="N110" s="34"/>
      <c r="O110" s="34"/>
      <c r="P110" s="34"/>
      <c r="Q110" s="34"/>
      <c r="R110" s="34"/>
      <c r="S110" s="34"/>
      <c r="T110" s="34"/>
    </row>
  </sheetData>
  <sheetProtection algorithmName="SHA-512" hashValue="hLiZD1e0aiWpSSVO+OzUTzieKgEBxAsU3y2o8n+LTl2oaxcNvpKZ3BNlchD+x3VuCM3XhTzqHVmFREV/smJYzA==" saltValue="hCsBn6EI+ZhpR0wMgxBGvA==" spinCount="100000" sheet="1" objects="1" selectLockedCells="1"/>
  <mergeCells count="9">
    <mergeCell ref="B21:G21"/>
    <mergeCell ref="A41:XFD41"/>
    <mergeCell ref="A1:M1"/>
    <mergeCell ref="B9:G9"/>
    <mergeCell ref="B5:C5"/>
    <mergeCell ref="B7:K7"/>
    <mergeCell ref="E4:G4"/>
    <mergeCell ref="H4:J4"/>
    <mergeCell ref="E2:K2"/>
  </mergeCells>
  <hyperlinks>
    <hyperlink ref="L40" location="Index!A1" display="Main Menu" xr:uid="{900AE409-0A28-4DCC-8E97-9857D38A5B1C}"/>
    <hyperlink ref="H4" r:id="rId1" display="Avantor® ACE® Knowledge Note 0001" xr:uid="{4D580AA3-EBC8-4733-941D-E7DC0AFCA25C}"/>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K103"/>
  <sheetViews>
    <sheetView showGridLines="0" showRowColHeaders="0" zoomScale="85" zoomScaleNormal="85" workbookViewId="0">
      <selection activeCell="D11" sqref="D11"/>
    </sheetView>
  </sheetViews>
  <sheetFormatPr defaultColWidth="0" defaultRowHeight="16.5" zeroHeight="1" x14ac:dyDescent="0.3"/>
  <cols>
    <col min="1" max="1" width="6.77734375" style="16" customWidth="1"/>
    <col min="2" max="2" width="33.77734375" style="16" customWidth="1"/>
    <col min="3" max="3" width="2.33203125" style="16" customWidth="1"/>
    <col min="4" max="4" width="10.77734375" style="4" customWidth="1"/>
    <col min="5" max="5" width="8.77734375" style="16" customWidth="1"/>
    <col min="6" max="6" width="3.33203125" style="16" customWidth="1"/>
    <col min="7" max="7" width="33.77734375" style="16" customWidth="1"/>
    <col min="8" max="8" width="2.33203125" style="16" customWidth="1"/>
    <col min="9" max="9" width="10.77734375" style="4" customWidth="1"/>
    <col min="10" max="10" width="8.77734375" style="16" customWidth="1"/>
    <col min="11" max="11" width="6.77734375" style="16" customWidth="1"/>
    <col min="12" max="13" width="8.88671875" style="16" hidden="1" customWidth="1"/>
    <col min="14" max="20" width="0" style="4" hidden="1" customWidth="1"/>
    <col min="21" max="63" width="0" style="5" hidden="1" customWidth="1"/>
    <col min="64" max="16384" width="7.109375" style="3" hidden="1"/>
  </cols>
  <sheetData>
    <row r="1" spans="1:20" s="8" customFormat="1" ht="50.1" customHeight="1" x14ac:dyDescent="0.4">
      <c r="A1" s="433" t="s">
        <v>216</v>
      </c>
      <c r="B1" s="433"/>
      <c r="C1" s="433"/>
      <c r="D1" s="433"/>
      <c r="E1" s="433"/>
      <c r="F1" s="433"/>
      <c r="G1" s="433"/>
      <c r="H1" s="433"/>
      <c r="I1" s="433"/>
      <c r="J1" s="433"/>
      <c r="K1" s="433"/>
      <c r="L1" s="433"/>
      <c r="M1" s="433"/>
    </row>
    <row r="2" spans="1:20" s="6" customFormat="1" ht="93.95" customHeight="1" x14ac:dyDescent="0.4">
      <c r="A2" s="65"/>
      <c r="B2" s="220"/>
      <c r="C2" s="220"/>
      <c r="D2" s="419" t="s">
        <v>178</v>
      </c>
      <c r="E2" s="419"/>
      <c r="F2" s="419"/>
      <c r="G2" s="419"/>
      <c r="H2" s="419"/>
      <c r="I2" s="419"/>
      <c r="J2" s="419"/>
      <c r="K2" s="245" t="str">
        <f>Index!K2</f>
        <v>v1.6</v>
      </c>
      <c r="L2" s="65"/>
      <c r="M2" s="65"/>
    </row>
    <row r="3" spans="1:20" s="6" customFormat="1" ht="15" customHeight="1" x14ac:dyDescent="0.4">
      <c r="A3" s="65"/>
      <c r="B3" s="220"/>
      <c r="C3" s="220"/>
      <c r="D3" s="301"/>
      <c r="E3" s="301"/>
      <c r="F3" s="301"/>
      <c r="G3" s="301"/>
      <c r="H3" s="301"/>
      <c r="I3" s="301"/>
      <c r="J3" s="301"/>
      <c r="K3" s="245"/>
      <c r="L3" s="65"/>
      <c r="M3" s="65"/>
    </row>
    <row r="4" spans="1:20" s="6" customFormat="1" ht="15" customHeight="1" x14ac:dyDescent="0.4">
      <c r="A4" s="65"/>
      <c r="B4" s="220"/>
      <c r="C4" s="220"/>
      <c r="D4" s="301"/>
      <c r="E4" s="301"/>
      <c r="F4" s="301"/>
      <c r="G4" s="301"/>
      <c r="H4" s="301"/>
      <c r="I4" s="301"/>
      <c r="J4" s="301"/>
      <c r="K4" s="245"/>
      <c r="L4" s="65"/>
      <c r="M4" s="65"/>
    </row>
    <row r="5" spans="1:20" s="2" customFormat="1" ht="16.5" customHeight="1" x14ac:dyDescent="0.3">
      <c r="A5" s="67"/>
      <c r="B5" s="303" t="s">
        <v>159</v>
      </c>
      <c r="C5" s="64"/>
      <c r="D5" s="374"/>
      <c r="E5" s="18"/>
      <c r="F5" s="18"/>
      <c r="G5" s="18"/>
      <c r="H5" s="18"/>
      <c r="I5" s="18"/>
      <c r="J5" s="18"/>
      <c r="K5" s="18"/>
      <c r="L5" s="67"/>
      <c r="M5" s="67"/>
      <c r="N5" s="1"/>
      <c r="O5" s="1"/>
      <c r="P5" s="1"/>
      <c r="Q5" s="1"/>
      <c r="R5" s="1"/>
      <c r="S5" s="1"/>
      <c r="T5" s="1"/>
    </row>
    <row r="6" spans="1:20" ht="7.5" customHeight="1" x14ac:dyDescent="0.35">
      <c r="A6" s="67"/>
      <c r="B6" s="218"/>
      <c r="C6" s="18"/>
      <c r="D6" s="18"/>
      <c r="E6" s="18"/>
      <c r="F6" s="18"/>
      <c r="G6" s="18"/>
      <c r="H6" s="18"/>
      <c r="I6" s="18"/>
      <c r="J6" s="18"/>
      <c r="K6" s="67"/>
      <c r="L6" s="96"/>
      <c r="M6" s="96"/>
    </row>
    <row r="7" spans="1:20" ht="38.1" customHeight="1" x14ac:dyDescent="0.3">
      <c r="A7" s="67"/>
      <c r="B7" s="443" t="s">
        <v>119</v>
      </c>
      <c r="C7" s="443"/>
      <c r="D7" s="443"/>
      <c r="E7" s="443"/>
      <c r="F7" s="443"/>
      <c r="G7" s="443"/>
      <c r="H7" s="443"/>
      <c r="I7" s="443"/>
      <c r="J7" s="443"/>
      <c r="K7" s="67"/>
      <c r="L7" s="96"/>
      <c r="M7" s="96"/>
    </row>
    <row r="8" spans="1:20" ht="8.1" customHeight="1" x14ac:dyDescent="0.3">
      <c r="A8" s="67"/>
      <c r="B8" s="213"/>
      <c r="C8" s="186"/>
      <c r="D8" s="186"/>
      <c r="E8" s="186"/>
      <c r="F8" s="186"/>
      <c r="G8" s="213"/>
      <c r="H8" s="18"/>
      <c r="I8" s="18"/>
      <c r="J8" s="18"/>
      <c r="K8" s="67"/>
      <c r="L8" s="96"/>
      <c r="M8" s="96"/>
    </row>
    <row r="9" spans="1:20" ht="39.950000000000003" customHeight="1" x14ac:dyDescent="0.3">
      <c r="A9" s="67"/>
      <c r="B9" s="444" t="s">
        <v>134</v>
      </c>
      <c r="C9" s="444"/>
      <c r="D9" s="444"/>
      <c r="E9" s="444"/>
      <c r="F9" s="186"/>
      <c r="G9" s="444" t="s">
        <v>135</v>
      </c>
      <c r="H9" s="444"/>
      <c r="I9" s="444"/>
      <c r="J9" s="444"/>
      <c r="K9" s="67"/>
      <c r="L9" s="96"/>
      <c r="M9" s="96"/>
    </row>
    <row r="10" spans="1:20" ht="15" customHeight="1" x14ac:dyDescent="0.3">
      <c r="A10" s="67"/>
      <c r="B10" s="219"/>
      <c r="C10" s="219"/>
      <c r="D10" s="219"/>
      <c r="E10" s="219"/>
      <c r="F10" s="186"/>
      <c r="G10" s="219"/>
      <c r="H10" s="219"/>
      <c r="I10" s="219"/>
      <c r="J10" s="219"/>
      <c r="K10" s="67"/>
      <c r="L10" s="96"/>
      <c r="M10" s="96"/>
    </row>
    <row r="11" spans="1:20" ht="15" customHeight="1" x14ac:dyDescent="0.3">
      <c r="A11" s="67"/>
      <c r="B11" s="177" t="s">
        <v>24</v>
      </c>
      <c r="C11" s="106"/>
      <c r="D11" s="361"/>
      <c r="E11" s="106" t="s">
        <v>1</v>
      </c>
      <c r="F11" s="106"/>
      <c r="G11" s="177" t="s">
        <v>27</v>
      </c>
      <c r="H11" s="106"/>
      <c r="I11" s="130" t="str">
        <f>IF(OR(ISBLANK($D$13),ISBLANK($D$14),ISBLANK($D$12),ISBLANK($D$15),ISBLANK($D$11)),"",((((10*$D$16)+$D$14))/$D$13))</f>
        <v/>
      </c>
      <c r="J11" s="106" t="s">
        <v>11</v>
      </c>
      <c r="K11" s="67"/>
      <c r="L11" s="96"/>
      <c r="M11" s="96"/>
    </row>
    <row r="12" spans="1:20" ht="15" customHeight="1" x14ac:dyDescent="0.35">
      <c r="A12" s="67"/>
      <c r="B12" s="177" t="s">
        <v>229</v>
      </c>
      <c r="C12" s="106"/>
      <c r="D12" s="362"/>
      <c r="E12" s="106" t="s">
        <v>1</v>
      </c>
      <c r="F12" s="106"/>
      <c r="G12" s="177" t="s">
        <v>28</v>
      </c>
      <c r="H12" s="106"/>
      <c r="I12" s="130" t="str">
        <f>IF(OR(ISBLANK($D$13),ISBLANK($D$14),ISBLANK($D$12),ISBLANK($D$15),ISBLANK($D$11)),"",(((20*$D$16)+$D$14)/$D$13))</f>
        <v/>
      </c>
      <c r="J12" s="106" t="s">
        <v>11</v>
      </c>
      <c r="K12" s="67"/>
      <c r="L12" s="96"/>
      <c r="M12" s="96"/>
    </row>
    <row r="13" spans="1:20" ht="15" customHeight="1" x14ac:dyDescent="0.3">
      <c r="A13" s="67"/>
      <c r="B13" s="177" t="s">
        <v>10</v>
      </c>
      <c r="C13" s="106"/>
      <c r="D13" s="364"/>
      <c r="E13" s="106" t="s">
        <v>5</v>
      </c>
      <c r="F13" s="106"/>
      <c r="G13" s="177" t="s">
        <v>29</v>
      </c>
      <c r="H13" s="106"/>
      <c r="I13" s="130" t="str">
        <f>IF(OR(ISBLANK($D$13),ISBLANK($D$14),ISBLANK($D$12),ISBLANK($D$15),ISBLANK($D$11)),"",(((30*$D$16)+$D$14)/$D$13))</f>
        <v/>
      </c>
      <c r="J13" s="106" t="s">
        <v>11</v>
      </c>
      <c r="K13" s="67"/>
      <c r="L13" s="96"/>
      <c r="M13" s="96"/>
    </row>
    <row r="14" spans="1:20" ht="15" customHeight="1" x14ac:dyDescent="0.35">
      <c r="A14" s="67"/>
      <c r="B14" s="177" t="s">
        <v>167</v>
      </c>
      <c r="C14" s="106"/>
      <c r="D14" s="364"/>
      <c r="E14" s="106" t="s">
        <v>3</v>
      </c>
      <c r="F14" s="106"/>
      <c r="G14" s="106"/>
      <c r="H14" s="106"/>
      <c r="I14" s="123"/>
      <c r="J14" s="106"/>
      <c r="K14" s="67"/>
      <c r="L14" s="96"/>
      <c r="M14" s="96"/>
    </row>
    <row r="15" spans="1:20" ht="15" customHeight="1" x14ac:dyDescent="0.3">
      <c r="A15" s="102"/>
      <c r="B15" s="177" t="s">
        <v>12</v>
      </c>
      <c r="C15" s="106"/>
      <c r="D15" s="363"/>
      <c r="E15" s="77" t="s">
        <v>124</v>
      </c>
      <c r="F15" s="106"/>
      <c r="G15" s="106"/>
      <c r="H15" s="106"/>
      <c r="I15" s="106"/>
      <c r="J15" s="106"/>
      <c r="K15" s="102"/>
      <c r="L15" s="96"/>
      <c r="M15" s="96"/>
    </row>
    <row r="16" spans="1:20" s="2" customFormat="1" ht="15" customHeight="1" x14ac:dyDescent="0.35">
      <c r="A16" s="102"/>
      <c r="B16" s="177" t="s">
        <v>232</v>
      </c>
      <c r="C16" s="106"/>
      <c r="D16" s="147" t="str">
        <f>IF(OR(ISBLANK(D12),ISBLANK(D11),ISBLANK(D15)),"",((PI()*(($D$12/2)^2)*D11*D15))/1000)</f>
        <v/>
      </c>
      <c r="E16" s="106" t="s">
        <v>3</v>
      </c>
      <c r="F16" s="106"/>
      <c r="G16" s="106"/>
      <c r="H16" s="106"/>
      <c r="I16" s="106"/>
      <c r="J16" s="106"/>
      <c r="K16" s="102"/>
      <c r="L16" s="67"/>
      <c r="M16" s="67"/>
      <c r="N16" s="1"/>
      <c r="O16" s="1"/>
      <c r="P16" s="1"/>
      <c r="Q16" s="1"/>
      <c r="R16" s="1"/>
      <c r="S16" s="1"/>
      <c r="T16" s="1"/>
    </row>
    <row r="17" spans="1:13" ht="15" customHeight="1" x14ac:dyDescent="0.3">
      <c r="A17" s="102"/>
      <c r="B17" s="95"/>
      <c r="C17" s="95"/>
      <c r="D17" s="95"/>
      <c r="E17" s="95"/>
      <c r="F17" s="95"/>
      <c r="G17" s="95"/>
      <c r="H17" s="95"/>
      <c r="I17" s="95"/>
      <c r="J17" s="196"/>
      <c r="K17" s="102"/>
      <c r="L17" s="96"/>
      <c r="M17" s="96"/>
    </row>
    <row r="18" spans="1:13" ht="16.5" customHeight="1" x14ac:dyDescent="0.3">
      <c r="A18" s="179" t="str">
        <f>Index!A24</f>
        <v>© 2022 Avantor, Inc. All rights reserved. All products are available worldwide.</v>
      </c>
      <c r="B18" s="95"/>
      <c r="C18" s="95"/>
      <c r="D18" s="95"/>
      <c r="E18" s="95"/>
      <c r="F18" s="95"/>
      <c r="G18" s="95"/>
      <c r="H18" s="95"/>
      <c r="I18" s="95"/>
      <c r="J18" s="95"/>
      <c r="K18" s="74"/>
      <c r="L18" s="96"/>
      <c r="M18" s="96"/>
    </row>
    <row r="19" spans="1:13" ht="16.5" customHeight="1" x14ac:dyDescent="0.3">
      <c r="A19" s="179" t="str">
        <f>Index!A25</f>
        <v>For more information contact: chromsupport@avantorsciences.com or visit vwr.com/ace</v>
      </c>
      <c r="B19" s="95"/>
      <c r="C19" s="95"/>
      <c r="D19" s="95"/>
      <c r="E19" s="95"/>
      <c r="F19" s="95"/>
      <c r="G19" s="95"/>
      <c r="H19" s="95"/>
      <c r="I19" s="95"/>
      <c r="J19" s="95"/>
      <c r="K19" s="335" t="s">
        <v>144</v>
      </c>
      <c r="L19" s="96"/>
      <c r="M19" s="96"/>
    </row>
    <row r="20" spans="1:13" ht="51" customHeight="1" x14ac:dyDescent="0.3">
      <c r="A20" s="441"/>
      <c r="B20" s="441"/>
      <c r="C20" s="441"/>
      <c r="D20" s="441"/>
      <c r="E20" s="441"/>
      <c r="F20" s="441"/>
      <c r="G20" s="441"/>
      <c r="H20" s="441"/>
      <c r="I20" s="441"/>
      <c r="J20" s="441"/>
      <c r="K20" s="441"/>
      <c r="L20" s="96"/>
      <c r="M20" s="96"/>
    </row>
    <row r="21" spans="1:13" hidden="1" x14ac:dyDescent="0.3">
      <c r="A21" s="102"/>
      <c r="B21" s="95"/>
      <c r="C21" s="95"/>
      <c r="D21" s="214"/>
      <c r="E21" s="95"/>
      <c r="F21" s="95"/>
      <c r="G21" s="95"/>
      <c r="H21" s="95"/>
      <c r="I21" s="95"/>
      <c r="J21" s="95"/>
      <c r="K21" s="102"/>
      <c r="L21" s="96"/>
      <c r="M21" s="96"/>
    </row>
    <row r="22" spans="1:13" hidden="1" x14ac:dyDescent="0.3">
      <c r="A22" s="102"/>
      <c r="B22" s="102"/>
      <c r="C22" s="102"/>
      <c r="D22" s="215"/>
      <c r="E22" s="102"/>
      <c r="F22" s="102"/>
      <c r="G22" s="102"/>
      <c r="H22" s="102"/>
      <c r="I22" s="102"/>
      <c r="J22" s="102"/>
      <c r="K22" s="102"/>
      <c r="L22" s="96"/>
      <c r="M22" s="96"/>
    </row>
    <row r="23" spans="1:13" hidden="1" x14ac:dyDescent="0.3">
      <c r="A23" s="102"/>
      <c r="B23" s="102"/>
      <c r="C23" s="102"/>
      <c r="D23" s="215"/>
      <c r="E23" s="102"/>
      <c r="F23" s="102"/>
      <c r="G23" s="102"/>
      <c r="H23" s="102"/>
      <c r="I23" s="109"/>
      <c r="J23" s="102"/>
      <c r="K23" s="102"/>
      <c r="L23" s="96"/>
      <c r="M23" s="96"/>
    </row>
    <row r="24" spans="1:13" hidden="1" x14ac:dyDescent="0.3">
      <c r="A24" s="102"/>
      <c r="B24" s="102"/>
      <c r="C24" s="102"/>
      <c r="D24" s="215"/>
      <c r="E24" s="102"/>
      <c r="F24" s="102"/>
      <c r="G24" s="102"/>
      <c r="H24" s="102"/>
      <c r="I24" s="109"/>
      <c r="J24" s="102"/>
      <c r="K24" s="102"/>
      <c r="L24" s="96"/>
      <c r="M24" s="96"/>
    </row>
    <row r="25" spans="1:13" hidden="1" x14ac:dyDescent="0.3">
      <c r="A25" s="15"/>
      <c r="B25" s="15"/>
      <c r="C25" s="15"/>
      <c r="D25" s="11"/>
      <c r="E25" s="15"/>
      <c r="F25" s="15"/>
      <c r="G25" s="15"/>
      <c r="H25" s="15"/>
      <c r="I25" s="9"/>
      <c r="J25" s="15"/>
      <c r="K25" s="15"/>
    </row>
    <row r="26" spans="1:13" hidden="1" x14ac:dyDescent="0.3">
      <c r="A26" s="15"/>
      <c r="B26" s="15"/>
      <c r="C26" s="15"/>
      <c r="D26" s="11"/>
      <c r="E26" s="15"/>
      <c r="F26" s="15"/>
      <c r="G26" s="15"/>
      <c r="H26" s="15"/>
      <c r="I26" s="9"/>
      <c r="J26" s="15"/>
      <c r="K26" s="15"/>
    </row>
    <row r="27" spans="1:13" hidden="1" x14ac:dyDescent="0.3">
      <c r="A27" s="15"/>
      <c r="B27" s="15"/>
      <c r="C27" s="15"/>
      <c r="D27" s="11"/>
      <c r="E27" s="15"/>
      <c r="F27" s="15"/>
      <c r="G27" s="15"/>
      <c r="H27" s="15"/>
      <c r="I27" s="9"/>
      <c r="J27" s="15"/>
      <c r="K27" s="15"/>
    </row>
    <row r="28" spans="1:13" hidden="1" x14ac:dyDescent="0.3">
      <c r="A28" s="15"/>
      <c r="B28" s="15"/>
      <c r="C28" s="15"/>
      <c r="D28" s="11"/>
      <c r="E28" s="15"/>
      <c r="F28" s="15"/>
      <c r="G28" s="15"/>
      <c r="H28" s="15"/>
      <c r="I28" s="9"/>
      <c r="J28" s="15"/>
      <c r="K28" s="15"/>
    </row>
    <row r="29" spans="1:13" hidden="1" x14ac:dyDescent="0.3">
      <c r="A29" s="15"/>
      <c r="B29" s="15"/>
      <c r="C29" s="15"/>
      <c r="D29" s="11"/>
      <c r="E29" s="15"/>
      <c r="F29" s="15"/>
      <c r="G29" s="15"/>
      <c r="H29" s="15"/>
      <c r="I29" s="9"/>
      <c r="J29" s="15"/>
      <c r="K29" s="15"/>
    </row>
    <row r="30" spans="1:13" hidden="1" x14ac:dyDescent="0.3">
      <c r="A30" s="15"/>
      <c r="B30" s="15"/>
      <c r="C30" s="15"/>
      <c r="D30" s="11"/>
      <c r="E30" s="15"/>
      <c r="F30" s="15"/>
      <c r="G30" s="15"/>
      <c r="H30" s="15"/>
      <c r="I30" s="9"/>
      <c r="J30" s="15"/>
      <c r="K30" s="15"/>
    </row>
    <row r="31" spans="1:13" hidden="1" x14ac:dyDescent="0.3">
      <c r="A31" s="15"/>
      <c r="B31" s="15"/>
      <c r="C31" s="15"/>
      <c r="D31" s="11"/>
      <c r="E31" s="15"/>
      <c r="F31" s="15"/>
      <c r="G31" s="15"/>
      <c r="H31" s="15"/>
      <c r="I31" s="9"/>
      <c r="J31" s="15"/>
      <c r="K31" s="15"/>
    </row>
    <row r="32" spans="1:13" hidden="1" x14ac:dyDescent="0.3">
      <c r="A32" s="15"/>
      <c r="B32" s="15"/>
      <c r="C32" s="15"/>
      <c r="D32" s="11"/>
      <c r="E32" s="15"/>
      <c r="F32" s="15"/>
      <c r="G32" s="15"/>
      <c r="H32" s="15"/>
      <c r="I32" s="9"/>
      <c r="J32" s="15"/>
      <c r="K32" s="15"/>
    </row>
    <row r="33" spans="1:13" hidden="1" x14ac:dyDescent="0.3">
      <c r="A33" s="15"/>
      <c r="B33" s="15"/>
      <c r="C33" s="15"/>
      <c r="D33" s="11"/>
      <c r="E33" s="15"/>
      <c r="F33" s="15"/>
      <c r="G33" s="15"/>
      <c r="H33" s="15"/>
      <c r="I33" s="9"/>
      <c r="J33" s="15"/>
      <c r="K33" s="15"/>
    </row>
    <row r="34" spans="1:13" hidden="1" x14ac:dyDescent="0.3">
      <c r="A34" s="15"/>
      <c r="B34" s="15"/>
      <c r="C34" s="15"/>
      <c r="D34" s="11"/>
      <c r="E34" s="15"/>
      <c r="F34" s="15"/>
      <c r="G34" s="15"/>
      <c r="H34" s="15"/>
      <c r="I34" s="9"/>
      <c r="J34" s="15"/>
      <c r="K34" s="15"/>
    </row>
    <row r="35" spans="1:13" hidden="1" x14ac:dyDescent="0.3">
      <c r="A35" s="15"/>
      <c r="B35" s="15"/>
      <c r="C35" s="15"/>
      <c r="D35" s="11"/>
      <c r="E35" s="15"/>
      <c r="F35" s="15"/>
      <c r="G35" s="15"/>
      <c r="H35" s="15"/>
      <c r="I35" s="9"/>
      <c r="J35" s="15"/>
      <c r="K35" s="15"/>
    </row>
    <row r="36" spans="1:13" hidden="1" x14ac:dyDescent="0.3">
      <c r="A36" s="15"/>
      <c r="B36" s="15"/>
      <c r="C36" s="15"/>
      <c r="D36" s="11"/>
      <c r="E36" s="15"/>
      <c r="F36" s="15"/>
      <c r="G36" s="15"/>
      <c r="H36" s="15"/>
      <c r="I36" s="9"/>
      <c r="J36" s="15"/>
      <c r="K36" s="15"/>
    </row>
    <row r="37" spans="1:13" hidden="1" x14ac:dyDescent="0.3">
      <c r="A37" s="15"/>
      <c r="B37" s="15"/>
      <c r="C37" s="15"/>
      <c r="D37" s="11"/>
      <c r="E37" s="15"/>
      <c r="F37" s="15"/>
      <c r="G37" s="15"/>
      <c r="H37" s="15"/>
      <c r="I37" s="9"/>
      <c r="J37" s="15"/>
      <c r="K37" s="15"/>
    </row>
    <row r="38" spans="1:13" hidden="1" x14ac:dyDescent="0.3">
      <c r="A38" s="15"/>
      <c r="B38" s="15"/>
      <c r="C38" s="15"/>
      <c r="D38" s="11"/>
      <c r="E38" s="15"/>
      <c r="F38" s="15"/>
      <c r="G38" s="15"/>
      <c r="H38" s="15"/>
      <c r="I38" s="9"/>
      <c r="J38" s="15"/>
      <c r="K38" s="15"/>
    </row>
    <row r="39" spans="1:13" hidden="1" x14ac:dyDescent="0.3">
      <c r="A39" s="15"/>
      <c r="B39" s="15"/>
      <c r="C39" s="15"/>
      <c r="D39" s="11"/>
      <c r="E39" s="15"/>
      <c r="F39" s="15"/>
      <c r="G39" s="15"/>
      <c r="H39" s="15"/>
      <c r="I39" s="9"/>
      <c r="J39" s="15"/>
      <c r="K39" s="15"/>
    </row>
    <row r="40" spans="1:13" hidden="1" x14ac:dyDescent="0.3">
      <c r="A40" s="15"/>
      <c r="B40" s="15"/>
      <c r="C40" s="15"/>
      <c r="D40" s="11"/>
      <c r="E40" s="15"/>
      <c r="F40" s="15"/>
      <c r="G40" s="15"/>
      <c r="H40" s="15"/>
      <c r="I40" s="9"/>
      <c r="J40" s="15"/>
      <c r="K40" s="15"/>
    </row>
    <row r="41" spans="1:13" hidden="1" x14ac:dyDescent="0.3">
      <c r="A41" s="15"/>
      <c r="B41" s="15"/>
      <c r="C41" s="15"/>
      <c r="D41" s="11"/>
      <c r="E41" s="15"/>
      <c r="F41" s="15"/>
      <c r="G41" s="15"/>
      <c r="H41" s="15"/>
      <c r="I41" s="9"/>
      <c r="J41" s="15"/>
      <c r="K41" s="15"/>
    </row>
    <row r="42" spans="1:13" hidden="1" x14ac:dyDescent="0.3">
      <c r="A42" s="15"/>
      <c r="B42" s="15"/>
      <c r="C42" s="15"/>
      <c r="D42" s="11"/>
      <c r="E42" s="15"/>
      <c r="F42" s="15"/>
      <c r="G42" s="15"/>
      <c r="H42" s="15"/>
      <c r="I42" s="9"/>
      <c r="J42" s="15"/>
      <c r="K42" s="15"/>
    </row>
    <row r="43" spans="1:13" hidden="1" x14ac:dyDescent="0.3">
      <c r="A43" s="15"/>
      <c r="B43" s="15"/>
      <c r="C43" s="15"/>
      <c r="D43" s="11"/>
      <c r="E43" s="15"/>
      <c r="F43" s="15"/>
      <c r="G43" s="15"/>
      <c r="H43" s="15"/>
      <c r="I43" s="9"/>
      <c r="J43" s="15"/>
      <c r="K43" s="15"/>
    </row>
    <row r="44" spans="1:13" hidden="1" x14ac:dyDescent="0.3">
      <c r="A44" s="15"/>
      <c r="B44" s="15"/>
      <c r="C44" s="15"/>
      <c r="D44" s="11"/>
      <c r="E44" s="15"/>
      <c r="F44" s="15"/>
      <c r="G44" s="15"/>
      <c r="H44" s="15"/>
      <c r="I44" s="9"/>
      <c r="J44" s="15"/>
      <c r="K44" s="17"/>
      <c r="L44" s="10"/>
      <c r="M44" s="10"/>
    </row>
    <row r="45" spans="1:13" hidden="1" x14ac:dyDescent="0.3">
      <c r="A45" s="14"/>
      <c r="B45" s="15"/>
      <c r="C45" s="15"/>
      <c r="D45" s="11"/>
      <c r="E45" s="15"/>
      <c r="F45" s="15"/>
      <c r="G45" s="15"/>
      <c r="H45" s="15"/>
      <c r="I45" s="11"/>
      <c r="J45" s="17"/>
      <c r="K45" s="10"/>
      <c r="L45" s="10"/>
      <c r="M45" s="10"/>
    </row>
    <row r="46" spans="1:13" hidden="1" x14ac:dyDescent="0.3">
      <c r="A46" s="14"/>
      <c r="B46" s="14"/>
      <c r="C46" s="14"/>
      <c r="D46" s="7"/>
      <c r="E46" s="10"/>
      <c r="F46" s="10"/>
      <c r="G46" s="10"/>
      <c r="H46" s="10"/>
      <c r="I46" s="7"/>
      <c r="J46" s="10"/>
      <c r="K46" s="10"/>
      <c r="L46" s="10"/>
      <c r="M46" s="10"/>
    </row>
    <row r="47" spans="1:13" hidden="1" x14ac:dyDescent="0.3">
      <c r="A47" s="14"/>
      <c r="B47" s="14"/>
      <c r="C47" s="14"/>
      <c r="D47" s="7"/>
      <c r="E47" s="10"/>
      <c r="F47" s="10"/>
      <c r="G47" s="10"/>
      <c r="H47" s="10"/>
      <c r="I47" s="7"/>
      <c r="J47" s="10"/>
      <c r="K47" s="10"/>
      <c r="L47" s="10"/>
      <c r="M47" s="10"/>
    </row>
    <row r="48" spans="1:13" hidden="1" x14ac:dyDescent="0.3">
      <c r="A48" s="14"/>
      <c r="B48" s="14"/>
      <c r="C48" s="14"/>
      <c r="D48" s="7"/>
      <c r="E48" s="10"/>
      <c r="F48" s="10"/>
      <c r="G48" s="10"/>
      <c r="H48" s="10"/>
      <c r="I48" s="7"/>
      <c r="J48" s="10"/>
      <c r="K48" s="10"/>
      <c r="L48" s="10"/>
      <c r="M48" s="10"/>
    </row>
    <row r="49" spans="1:13" hidden="1" x14ac:dyDescent="0.3">
      <c r="A49" s="14"/>
      <c r="B49" s="14"/>
      <c r="C49" s="14"/>
      <c r="D49" s="7"/>
      <c r="E49" s="10"/>
      <c r="F49" s="10"/>
      <c r="G49" s="10"/>
      <c r="H49" s="10"/>
      <c r="I49" s="7"/>
      <c r="J49" s="10"/>
      <c r="K49" s="10"/>
      <c r="L49" s="10"/>
      <c r="M49" s="10"/>
    </row>
    <row r="50" spans="1:13" hidden="1" x14ac:dyDescent="0.3">
      <c r="A50" s="14"/>
      <c r="B50" s="14"/>
      <c r="C50" s="14"/>
      <c r="D50" s="7"/>
      <c r="E50" s="10"/>
      <c r="F50" s="10"/>
      <c r="G50" s="10"/>
      <c r="H50" s="10"/>
      <c r="I50" s="7"/>
      <c r="J50" s="10"/>
      <c r="K50" s="10"/>
      <c r="L50" s="10"/>
      <c r="M50" s="10"/>
    </row>
    <row r="51" spans="1:13" hidden="1" x14ac:dyDescent="0.3">
      <c r="A51" s="10"/>
      <c r="B51" s="14"/>
      <c r="C51" s="14"/>
      <c r="D51" s="7"/>
      <c r="E51" s="10"/>
      <c r="F51" s="10"/>
      <c r="G51" s="10"/>
      <c r="H51" s="10"/>
      <c r="I51" s="7"/>
      <c r="J51" s="10"/>
      <c r="K51" s="10"/>
      <c r="L51" s="10"/>
      <c r="M51" s="10"/>
    </row>
    <row r="52" spans="1:13" hidden="1" x14ac:dyDescent="0.3">
      <c r="A52" s="10"/>
      <c r="B52" s="10"/>
      <c r="C52" s="10"/>
      <c r="D52" s="7"/>
      <c r="E52" s="10"/>
      <c r="F52" s="10"/>
      <c r="G52" s="10"/>
      <c r="H52" s="10"/>
      <c r="I52" s="7"/>
      <c r="J52" s="10"/>
      <c r="K52" s="10"/>
      <c r="L52" s="10"/>
      <c r="M52" s="10"/>
    </row>
    <row r="53" spans="1:13" hidden="1" x14ac:dyDescent="0.3">
      <c r="A53" s="10"/>
      <c r="B53" s="10"/>
      <c r="C53" s="10"/>
      <c r="D53" s="7"/>
      <c r="E53" s="10"/>
      <c r="F53" s="10"/>
      <c r="G53" s="10"/>
      <c r="H53" s="10"/>
      <c r="I53" s="7"/>
      <c r="J53" s="10"/>
      <c r="K53" s="10"/>
      <c r="L53" s="10"/>
      <c r="M53" s="10"/>
    </row>
    <row r="54" spans="1:13" hidden="1" x14ac:dyDescent="0.3">
      <c r="A54" s="10"/>
      <c r="B54" s="10"/>
      <c r="C54" s="10"/>
      <c r="D54" s="7"/>
      <c r="E54" s="10"/>
      <c r="F54" s="10"/>
      <c r="G54" s="10"/>
      <c r="H54" s="10"/>
      <c r="I54" s="7"/>
      <c r="J54" s="10"/>
      <c r="K54" s="10"/>
      <c r="L54" s="10"/>
      <c r="M54" s="10"/>
    </row>
    <row r="55" spans="1:13" hidden="1" x14ac:dyDescent="0.3">
      <c r="A55" s="10"/>
      <c r="B55" s="10"/>
      <c r="C55" s="10"/>
      <c r="D55" s="7"/>
      <c r="E55" s="10"/>
      <c r="F55" s="10"/>
      <c r="G55" s="10"/>
      <c r="H55" s="10"/>
      <c r="I55" s="7"/>
      <c r="J55" s="10"/>
      <c r="K55" s="10"/>
      <c r="L55" s="10"/>
      <c r="M55" s="10"/>
    </row>
    <row r="56" spans="1:13" hidden="1" x14ac:dyDescent="0.3">
      <c r="A56" s="10"/>
      <c r="B56" s="10"/>
      <c r="C56" s="10"/>
      <c r="D56" s="7"/>
      <c r="E56" s="10"/>
      <c r="F56" s="10"/>
      <c r="G56" s="10"/>
      <c r="H56" s="10"/>
      <c r="I56" s="7"/>
      <c r="J56" s="10"/>
      <c r="K56" s="10"/>
      <c r="L56" s="10"/>
      <c r="M56" s="10"/>
    </row>
    <row r="57" spans="1:13" hidden="1" x14ac:dyDescent="0.3">
      <c r="A57" s="10"/>
      <c r="B57" s="10"/>
      <c r="C57" s="10"/>
      <c r="D57" s="7"/>
      <c r="E57" s="10"/>
      <c r="F57" s="10"/>
      <c r="G57" s="10"/>
      <c r="H57" s="10"/>
      <c r="I57" s="7"/>
      <c r="J57" s="10"/>
      <c r="K57" s="10"/>
      <c r="L57" s="10"/>
      <c r="M57" s="10"/>
    </row>
    <row r="58" spans="1:13" hidden="1" x14ac:dyDescent="0.3">
      <c r="A58" s="10"/>
      <c r="B58" s="10"/>
      <c r="C58" s="10"/>
      <c r="D58" s="7"/>
      <c r="E58" s="10"/>
      <c r="F58" s="10"/>
      <c r="G58" s="10"/>
      <c r="H58" s="10"/>
      <c r="I58" s="7"/>
      <c r="J58" s="10"/>
      <c r="K58" s="10"/>
      <c r="L58" s="10"/>
      <c r="M58" s="10"/>
    </row>
    <row r="59" spans="1:13" hidden="1" x14ac:dyDescent="0.3">
      <c r="A59" s="10"/>
      <c r="B59" s="10"/>
      <c r="C59" s="10"/>
      <c r="D59" s="7"/>
      <c r="E59" s="10"/>
      <c r="F59" s="10"/>
      <c r="G59" s="10"/>
      <c r="H59" s="10"/>
      <c r="I59" s="7"/>
      <c r="J59" s="10"/>
      <c r="K59" s="10"/>
      <c r="L59" s="10"/>
      <c r="M59" s="10"/>
    </row>
    <row r="60" spans="1:13" hidden="1" x14ac:dyDescent="0.3">
      <c r="A60" s="10"/>
      <c r="B60" s="10"/>
      <c r="C60" s="10"/>
      <c r="D60" s="7"/>
      <c r="E60" s="10"/>
      <c r="F60" s="10"/>
      <c r="G60" s="10"/>
      <c r="H60" s="10"/>
      <c r="I60" s="7"/>
      <c r="J60" s="10"/>
      <c r="K60" s="10"/>
      <c r="L60" s="10"/>
      <c r="M60" s="10"/>
    </row>
    <row r="61" spans="1:13" hidden="1" x14ac:dyDescent="0.3">
      <c r="A61" s="10"/>
      <c r="B61" s="10"/>
      <c r="C61" s="10"/>
      <c r="D61" s="7"/>
      <c r="E61" s="10"/>
      <c r="F61" s="10"/>
      <c r="G61" s="10"/>
      <c r="H61" s="10"/>
      <c r="I61" s="7"/>
      <c r="J61" s="10"/>
      <c r="K61" s="10"/>
      <c r="L61" s="10"/>
      <c r="M61" s="10"/>
    </row>
    <row r="62" spans="1:13" hidden="1" x14ac:dyDescent="0.3">
      <c r="A62" s="10"/>
      <c r="B62" s="10"/>
      <c r="C62" s="10"/>
      <c r="D62" s="7"/>
      <c r="E62" s="10"/>
      <c r="F62" s="10"/>
      <c r="G62" s="10"/>
      <c r="H62" s="10"/>
      <c r="I62" s="7"/>
      <c r="J62" s="10"/>
      <c r="K62" s="10"/>
      <c r="L62" s="10"/>
      <c r="M62" s="10"/>
    </row>
    <row r="63" spans="1:13" hidden="1" x14ac:dyDescent="0.3">
      <c r="A63" s="10"/>
      <c r="B63" s="10"/>
      <c r="C63" s="10"/>
      <c r="D63" s="7"/>
      <c r="E63" s="10"/>
      <c r="F63" s="10"/>
      <c r="G63" s="10"/>
      <c r="H63" s="10"/>
      <c r="I63" s="7"/>
      <c r="J63" s="10"/>
      <c r="K63" s="10"/>
      <c r="L63" s="10"/>
      <c r="M63" s="10"/>
    </row>
    <row r="64" spans="1:13" hidden="1" x14ac:dyDescent="0.3">
      <c r="A64" s="10"/>
      <c r="B64" s="10"/>
      <c r="C64" s="10"/>
      <c r="D64" s="7"/>
      <c r="E64" s="10"/>
      <c r="F64" s="10"/>
      <c r="G64" s="10"/>
      <c r="H64" s="10"/>
      <c r="I64" s="7"/>
      <c r="J64" s="10"/>
      <c r="K64" s="10"/>
      <c r="L64" s="10"/>
      <c r="M64" s="10"/>
    </row>
    <row r="65" spans="1:13" hidden="1" x14ac:dyDescent="0.3">
      <c r="A65" s="10"/>
      <c r="B65" s="10"/>
      <c r="C65" s="10"/>
      <c r="D65" s="7"/>
      <c r="E65" s="10"/>
      <c r="F65" s="10"/>
      <c r="G65" s="10"/>
      <c r="H65" s="10"/>
      <c r="I65" s="7"/>
      <c r="J65" s="10"/>
      <c r="K65" s="10"/>
      <c r="L65" s="10"/>
      <c r="M65" s="10"/>
    </row>
    <row r="66" spans="1:13" hidden="1" x14ac:dyDescent="0.3">
      <c r="A66" s="10"/>
      <c r="B66" s="10"/>
      <c r="C66" s="10"/>
      <c r="D66" s="7"/>
      <c r="E66" s="10"/>
      <c r="F66" s="10"/>
      <c r="G66" s="10"/>
      <c r="H66" s="10"/>
      <c r="I66" s="7"/>
      <c r="J66" s="10"/>
      <c r="K66" s="10"/>
      <c r="L66" s="10"/>
      <c r="M66" s="10"/>
    </row>
    <row r="67" spans="1:13" hidden="1" x14ac:dyDescent="0.3">
      <c r="A67" s="10"/>
      <c r="B67" s="10"/>
      <c r="C67" s="10"/>
      <c r="D67" s="7"/>
      <c r="E67" s="10"/>
      <c r="F67" s="10"/>
      <c r="G67" s="10"/>
      <c r="H67" s="10"/>
      <c r="I67" s="7"/>
      <c r="J67" s="10"/>
      <c r="K67" s="10"/>
      <c r="L67" s="10"/>
      <c r="M67" s="10"/>
    </row>
    <row r="68" spans="1:13" hidden="1" x14ac:dyDescent="0.3">
      <c r="A68" s="10"/>
      <c r="B68" s="10"/>
      <c r="C68" s="10"/>
      <c r="D68" s="7"/>
      <c r="E68" s="10"/>
      <c r="F68" s="10"/>
      <c r="G68" s="10"/>
      <c r="H68" s="10"/>
      <c r="I68" s="7"/>
      <c r="J68" s="10"/>
      <c r="K68" s="10"/>
      <c r="L68" s="10"/>
      <c r="M68" s="10"/>
    </row>
    <row r="69" spans="1:13" hidden="1" x14ac:dyDescent="0.3">
      <c r="A69" s="10"/>
      <c r="B69" s="10"/>
      <c r="C69" s="10"/>
      <c r="D69" s="7"/>
      <c r="E69" s="10"/>
      <c r="F69" s="10"/>
      <c r="G69" s="10"/>
      <c r="H69" s="10"/>
      <c r="I69" s="7"/>
      <c r="J69" s="10"/>
      <c r="K69" s="10"/>
      <c r="L69" s="10"/>
      <c r="M69" s="10"/>
    </row>
    <row r="70" spans="1:13" hidden="1" x14ac:dyDescent="0.3">
      <c r="A70" s="10"/>
      <c r="B70" s="10"/>
      <c r="C70" s="10"/>
      <c r="D70" s="7"/>
      <c r="E70" s="10"/>
      <c r="F70" s="10"/>
      <c r="G70" s="10"/>
      <c r="H70" s="10"/>
      <c r="I70" s="7"/>
      <c r="J70" s="10"/>
      <c r="K70" s="10"/>
      <c r="L70" s="10"/>
      <c r="M70" s="10"/>
    </row>
    <row r="71" spans="1:13" hidden="1" x14ac:dyDescent="0.3">
      <c r="A71" s="10"/>
      <c r="B71" s="10"/>
      <c r="C71" s="10"/>
      <c r="D71" s="7"/>
      <c r="E71" s="10"/>
      <c r="F71" s="10"/>
      <c r="G71" s="10"/>
      <c r="H71" s="10"/>
      <c r="I71" s="7"/>
      <c r="J71" s="10"/>
      <c r="K71" s="10"/>
      <c r="L71" s="10"/>
      <c r="M71" s="10"/>
    </row>
    <row r="72" spans="1:13" hidden="1" x14ac:dyDescent="0.3">
      <c r="A72" s="10"/>
      <c r="B72" s="10"/>
      <c r="C72" s="10"/>
      <c r="D72" s="7"/>
      <c r="E72" s="10"/>
      <c r="F72" s="10"/>
      <c r="G72" s="10"/>
      <c r="H72" s="10"/>
      <c r="I72" s="7"/>
      <c r="J72" s="10"/>
      <c r="K72" s="10"/>
      <c r="L72" s="10"/>
      <c r="M72" s="10"/>
    </row>
    <row r="73" spans="1:13" hidden="1" x14ac:dyDescent="0.3">
      <c r="A73" s="10"/>
      <c r="B73" s="10"/>
      <c r="C73" s="10"/>
      <c r="D73" s="7"/>
      <c r="E73" s="10"/>
      <c r="F73" s="10"/>
      <c r="G73" s="10"/>
      <c r="H73" s="10"/>
      <c r="I73" s="7"/>
      <c r="J73" s="10"/>
      <c r="K73" s="10"/>
      <c r="L73" s="10"/>
      <c r="M73" s="10"/>
    </row>
    <row r="74" spans="1:13" hidden="1" x14ac:dyDescent="0.3">
      <c r="A74" s="10"/>
      <c r="B74" s="10"/>
      <c r="C74" s="10"/>
      <c r="D74" s="7"/>
      <c r="E74" s="10"/>
      <c r="F74" s="10"/>
      <c r="G74" s="10"/>
      <c r="H74" s="10"/>
      <c r="I74" s="7"/>
      <c r="J74" s="10"/>
      <c r="K74" s="10"/>
      <c r="L74" s="10"/>
      <c r="M74" s="10"/>
    </row>
    <row r="75" spans="1:13" hidden="1" x14ac:dyDescent="0.3">
      <c r="A75" s="10"/>
      <c r="B75" s="10"/>
      <c r="C75" s="10"/>
      <c r="D75" s="7"/>
      <c r="E75" s="10"/>
      <c r="F75" s="10"/>
      <c r="G75" s="10"/>
      <c r="H75" s="10"/>
      <c r="I75" s="7"/>
      <c r="J75" s="10"/>
      <c r="K75" s="10"/>
      <c r="L75" s="10"/>
      <c r="M75" s="10"/>
    </row>
    <row r="76" spans="1:13" hidden="1" x14ac:dyDescent="0.3">
      <c r="A76" s="10"/>
      <c r="B76" s="10"/>
      <c r="C76" s="10"/>
      <c r="D76" s="7"/>
      <c r="E76" s="10"/>
      <c r="F76" s="10"/>
      <c r="G76" s="10"/>
      <c r="H76" s="10"/>
      <c r="I76" s="7"/>
      <c r="J76" s="10"/>
      <c r="K76" s="10"/>
      <c r="L76" s="10"/>
      <c r="M76" s="10"/>
    </row>
    <row r="77" spans="1:13" hidden="1" x14ac:dyDescent="0.3">
      <c r="A77" s="10"/>
      <c r="B77" s="10"/>
      <c r="C77" s="10"/>
      <c r="D77" s="7"/>
      <c r="E77" s="10"/>
      <c r="F77" s="10"/>
      <c r="G77" s="10"/>
      <c r="H77" s="10"/>
      <c r="I77" s="7"/>
      <c r="J77" s="10"/>
      <c r="K77" s="10"/>
      <c r="L77" s="10"/>
      <c r="M77" s="10"/>
    </row>
    <row r="78" spans="1:13" hidden="1" x14ac:dyDescent="0.3">
      <c r="A78" s="10"/>
      <c r="B78" s="10"/>
      <c r="C78" s="10"/>
      <c r="D78" s="7"/>
      <c r="E78" s="10"/>
      <c r="F78" s="10"/>
      <c r="G78" s="10"/>
      <c r="H78" s="10"/>
      <c r="I78" s="7"/>
      <c r="J78" s="10"/>
      <c r="K78" s="10"/>
      <c r="L78" s="10"/>
      <c r="M78" s="10"/>
    </row>
    <row r="79" spans="1:13" hidden="1" x14ac:dyDescent="0.3">
      <c r="A79" s="10"/>
      <c r="B79" s="10"/>
      <c r="C79" s="10"/>
      <c r="D79" s="7"/>
      <c r="E79" s="10"/>
      <c r="F79" s="10"/>
      <c r="G79" s="10"/>
      <c r="H79" s="10"/>
      <c r="I79" s="7"/>
      <c r="J79" s="10"/>
      <c r="K79" s="10"/>
      <c r="L79" s="10"/>
      <c r="M79" s="10"/>
    </row>
    <row r="80" spans="1:13" hidden="1" x14ac:dyDescent="0.3">
      <c r="A80" s="10"/>
      <c r="B80" s="10"/>
      <c r="C80" s="10"/>
      <c r="D80" s="7"/>
      <c r="E80" s="10"/>
      <c r="F80" s="10"/>
      <c r="G80" s="10"/>
      <c r="H80" s="10"/>
      <c r="I80" s="7"/>
      <c r="J80" s="10"/>
      <c r="K80" s="10"/>
      <c r="L80" s="10"/>
      <c r="M80" s="10"/>
    </row>
    <row r="81" spans="1:13" hidden="1" x14ac:dyDescent="0.3">
      <c r="A81" s="10"/>
      <c r="B81" s="10"/>
      <c r="C81" s="10"/>
      <c r="D81" s="7"/>
      <c r="E81" s="10"/>
      <c r="F81" s="10"/>
      <c r="G81" s="10"/>
      <c r="H81" s="10"/>
      <c r="I81" s="7"/>
      <c r="J81" s="10"/>
      <c r="K81" s="10"/>
      <c r="L81" s="10"/>
      <c r="M81" s="10"/>
    </row>
    <row r="82" spans="1:13" hidden="1" x14ac:dyDescent="0.3">
      <c r="A82" s="10"/>
      <c r="B82" s="10"/>
      <c r="C82" s="10"/>
      <c r="D82" s="7"/>
      <c r="E82" s="10"/>
      <c r="F82" s="10"/>
      <c r="G82" s="10"/>
      <c r="H82" s="10"/>
      <c r="I82" s="7"/>
      <c r="J82" s="10"/>
      <c r="K82" s="10"/>
      <c r="L82" s="10"/>
      <c r="M82" s="10"/>
    </row>
    <row r="83" spans="1:13" hidden="1" x14ac:dyDescent="0.3">
      <c r="A83" s="10"/>
      <c r="B83" s="10"/>
      <c r="C83" s="10"/>
      <c r="D83" s="7"/>
      <c r="E83" s="10"/>
      <c r="F83" s="10"/>
      <c r="G83" s="10"/>
      <c r="H83" s="10"/>
      <c r="I83" s="7"/>
      <c r="J83" s="10"/>
      <c r="K83" s="10"/>
      <c r="L83" s="10"/>
      <c r="M83" s="10"/>
    </row>
    <row r="84" spans="1:13" hidden="1" x14ac:dyDescent="0.3">
      <c r="A84" s="10"/>
      <c r="B84" s="10"/>
      <c r="C84" s="10"/>
      <c r="D84" s="7"/>
      <c r="E84" s="10"/>
      <c r="F84" s="10"/>
      <c r="G84" s="10"/>
      <c r="H84" s="10"/>
      <c r="I84" s="7"/>
      <c r="J84" s="10"/>
      <c r="K84" s="10"/>
      <c r="L84" s="10"/>
      <c r="M84" s="10"/>
    </row>
    <row r="85" spans="1:13" hidden="1" x14ac:dyDescent="0.3">
      <c r="A85" s="10"/>
      <c r="B85" s="10"/>
      <c r="C85" s="10"/>
      <c r="D85" s="7"/>
      <c r="E85" s="10"/>
      <c r="F85" s="10"/>
      <c r="G85" s="10"/>
      <c r="H85" s="10"/>
      <c r="I85" s="7"/>
      <c r="J85" s="10"/>
      <c r="K85" s="10"/>
      <c r="L85" s="10"/>
      <c r="M85" s="10"/>
    </row>
    <row r="86" spans="1:13" hidden="1" x14ac:dyDescent="0.3">
      <c r="A86" s="10"/>
      <c r="B86" s="10"/>
      <c r="C86" s="10"/>
      <c r="D86" s="7"/>
      <c r="E86" s="10"/>
      <c r="F86" s="10"/>
      <c r="G86" s="10"/>
      <c r="H86" s="10"/>
      <c r="I86" s="7"/>
      <c r="J86" s="10"/>
      <c r="K86" s="10"/>
    </row>
    <row r="87" spans="1:13" hidden="1" x14ac:dyDescent="0.3">
      <c r="A87" s="10"/>
      <c r="B87" s="10"/>
      <c r="C87" s="10"/>
      <c r="D87" s="7"/>
      <c r="E87" s="10"/>
      <c r="F87" s="10"/>
      <c r="G87" s="10"/>
      <c r="H87" s="10"/>
      <c r="I87" s="7"/>
      <c r="J87" s="10"/>
      <c r="K87" s="10"/>
    </row>
    <row r="88" spans="1:13" hidden="1" x14ac:dyDescent="0.3">
      <c r="A88" s="10"/>
      <c r="B88" s="10"/>
      <c r="C88" s="10"/>
      <c r="D88" s="7"/>
      <c r="E88" s="10"/>
      <c r="F88" s="10"/>
      <c r="G88" s="10"/>
      <c r="H88" s="10"/>
      <c r="I88" s="7"/>
      <c r="J88" s="10"/>
      <c r="K88" s="10"/>
    </row>
    <row r="89" spans="1:13" hidden="1" x14ac:dyDescent="0.3">
      <c r="A89" s="10"/>
      <c r="B89" s="10"/>
      <c r="C89" s="10"/>
      <c r="D89" s="7"/>
      <c r="E89" s="10"/>
      <c r="F89" s="10"/>
      <c r="G89" s="10"/>
      <c r="H89" s="10"/>
      <c r="I89" s="7"/>
      <c r="J89" s="10"/>
      <c r="K89" s="10"/>
    </row>
    <row r="90" spans="1:13" hidden="1" x14ac:dyDescent="0.3">
      <c r="A90" s="10"/>
      <c r="B90" s="10"/>
      <c r="C90" s="10"/>
      <c r="D90" s="7"/>
      <c r="E90" s="10"/>
      <c r="F90" s="10"/>
      <c r="G90" s="10"/>
      <c r="H90" s="10"/>
      <c r="I90" s="7"/>
      <c r="J90" s="10"/>
      <c r="K90" s="10"/>
    </row>
    <row r="91" spans="1:13" hidden="1" x14ac:dyDescent="0.3">
      <c r="A91" s="10"/>
      <c r="B91" s="10"/>
      <c r="C91" s="10"/>
      <c r="D91" s="7"/>
      <c r="E91" s="10"/>
      <c r="F91" s="10"/>
      <c r="G91" s="10"/>
      <c r="H91" s="10"/>
      <c r="I91" s="7"/>
      <c r="J91" s="10"/>
      <c r="K91" s="10"/>
    </row>
    <row r="92" spans="1:13" hidden="1" x14ac:dyDescent="0.3">
      <c r="A92" s="14"/>
      <c r="B92" s="10"/>
      <c r="C92" s="10"/>
      <c r="D92" s="7"/>
      <c r="E92" s="10"/>
      <c r="F92" s="10"/>
      <c r="G92" s="10"/>
      <c r="H92" s="10"/>
      <c r="I92" s="7"/>
      <c r="J92" s="10"/>
    </row>
    <row r="93" spans="1:13" hidden="1" x14ac:dyDescent="0.3">
      <c r="A93" s="14"/>
      <c r="D93" s="216"/>
    </row>
    <row r="94" spans="1:13" hidden="1" x14ac:dyDescent="0.3">
      <c r="A94" s="14"/>
      <c r="D94" s="216"/>
    </row>
    <row r="95" spans="1:13" hidden="1" x14ac:dyDescent="0.3">
      <c r="A95" s="14"/>
      <c r="D95" s="216"/>
    </row>
    <row r="96" spans="1:13" hidden="1" x14ac:dyDescent="0.3">
      <c r="A96" s="14"/>
      <c r="D96" s="216"/>
    </row>
    <row r="97" spans="1:4" hidden="1" x14ac:dyDescent="0.3">
      <c r="A97" s="14"/>
      <c r="D97" s="216"/>
    </row>
    <row r="98" spans="1:4" hidden="1" x14ac:dyDescent="0.3">
      <c r="A98" s="14"/>
      <c r="D98" s="216"/>
    </row>
    <row r="99" spans="1:4" hidden="1" x14ac:dyDescent="0.3">
      <c r="A99" s="14"/>
      <c r="D99" s="216"/>
    </row>
    <row r="100" spans="1:4" hidden="1" x14ac:dyDescent="0.3">
      <c r="A100" s="14"/>
      <c r="D100" s="216"/>
    </row>
    <row r="101" spans="1:4" hidden="1" x14ac:dyDescent="0.3">
      <c r="A101" s="14"/>
      <c r="D101" s="216"/>
    </row>
    <row r="102" spans="1:4" hidden="1" x14ac:dyDescent="0.3">
      <c r="D102" s="216"/>
    </row>
    <row r="103" spans="1:4" hidden="1" x14ac:dyDescent="0.3">
      <c r="D103" s="216"/>
    </row>
  </sheetData>
  <sheetProtection algorithmName="SHA-512" hashValue="2Fi/bWJ5GJ0MwYdSPrTRg+SGMMCkTFn2X6afQIVuvBglOwtsvhJbRv5Qkf+P45U75bCnMdgZWogdUkrtsEIrhg==" saltValue="cpYoYg8PJqxOHnnHmTdB2Q==" spinCount="100000" sheet="1" objects="1" selectLockedCells="1"/>
  <mergeCells count="6">
    <mergeCell ref="A20:K20"/>
    <mergeCell ref="D2:J2"/>
    <mergeCell ref="A1:M1"/>
    <mergeCell ref="B7:J7"/>
    <mergeCell ref="B9:E9"/>
    <mergeCell ref="G9:J9"/>
  </mergeCells>
  <dataValidations count="1">
    <dataValidation allowBlank="1" showInputMessage="1" showErrorMessage="1" promptTitle="Column Porosity" prompt="For ACE totally porous particles, porosity is estimated as 0.63, ACE UltraCore particles are estimated as 0.55._x000a_Porosity can be calculated experimentally in the Column Volume and Porosity tab. " sqref="E15" xr:uid="{00000000-0002-0000-0600-000000000000}"/>
  </dataValidations>
  <hyperlinks>
    <hyperlink ref="K19" location="Index!A1" display="Main Menu" xr:uid="{30072048-BD9B-4A0A-B0B4-EEC5FA445336}"/>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K47"/>
  <sheetViews>
    <sheetView showGridLines="0" showRowColHeaders="0" zoomScale="85" zoomScaleNormal="85" workbookViewId="0">
      <selection activeCell="D12" sqref="D12"/>
    </sheetView>
  </sheetViews>
  <sheetFormatPr defaultColWidth="0" defaultRowHeight="16.5" zeroHeight="1" x14ac:dyDescent="0.3"/>
  <cols>
    <col min="1" max="1" width="6.77734375" style="16" customWidth="1"/>
    <col min="2" max="2" width="33.77734375" style="16" customWidth="1"/>
    <col min="3" max="3" width="2.33203125" style="16" customWidth="1"/>
    <col min="4" max="4" width="10.77734375" style="4" customWidth="1"/>
    <col min="5" max="5" width="8.77734375" style="16" customWidth="1"/>
    <col min="6" max="6" width="20.77734375" style="16" customWidth="1"/>
    <col min="7" max="7" width="16.33203125" style="16" customWidth="1"/>
    <col min="8" max="8" width="2.33203125" style="16" customWidth="1"/>
    <col min="9" max="9" width="10.77734375" style="16" customWidth="1"/>
    <col min="10" max="10" width="8.77734375" style="16" customWidth="1"/>
    <col min="11" max="11" width="6.77734375" style="16" customWidth="1"/>
    <col min="12" max="12" width="8.88671875" style="16" hidden="1" customWidth="1"/>
    <col min="13" max="20" width="8.88671875" style="4" hidden="1" customWidth="1"/>
    <col min="21" max="63" width="8.88671875" style="5" hidden="1" customWidth="1"/>
    <col min="64" max="16384" width="7.109375" style="3" hidden="1"/>
  </cols>
  <sheetData>
    <row r="1" spans="1:63" s="12" customFormat="1" ht="50.1" customHeight="1" x14ac:dyDescent="0.4">
      <c r="A1" s="445" t="s">
        <v>217</v>
      </c>
      <c r="B1" s="445"/>
      <c r="C1" s="445"/>
      <c r="D1" s="445"/>
      <c r="E1" s="445"/>
      <c r="F1" s="445"/>
      <c r="G1" s="445"/>
      <c r="H1" s="445"/>
      <c r="I1" s="445"/>
      <c r="J1" s="445"/>
      <c r="K1" s="445"/>
      <c r="L1" s="445"/>
      <c r="M1" s="445"/>
    </row>
    <row r="2" spans="1:63" s="13" customFormat="1" ht="93.95" customHeight="1" x14ac:dyDescent="0.4">
      <c r="A2" s="65"/>
      <c r="B2" s="65"/>
      <c r="C2" s="65"/>
      <c r="D2" s="416" t="s">
        <v>147</v>
      </c>
      <c r="E2" s="416"/>
      <c r="F2" s="416"/>
      <c r="G2" s="416"/>
      <c r="H2" s="416"/>
      <c r="I2" s="416"/>
      <c r="J2" s="416"/>
      <c r="K2" s="245" t="str">
        <f>Index!K2</f>
        <v>v1.6</v>
      </c>
      <c r="L2" s="65"/>
      <c r="M2" s="65"/>
    </row>
    <row r="3" spans="1:63" s="13" customFormat="1" ht="15" customHeight="1" x14ac:dyDescent="0.4">
      <c r="A3" s="65"/>
      <c r="B3" s="65"/>
      <c r="C3" s="65"/>
      <c r="D3" s="299"/>
      <c r="E3" s="299"/>
      <c r="F3" s="299"/>
      <c r="G3" s="299"/>
      <c r="H3" s="299"/>
      <c r="I3" s="299"/>
      <c r="J3" s="299"/>
      <c r="K3" s="245"/>
      <c r="L3" s="65"/>
      <c r="M3" s="65"/>
    </row>
    <row r="4" spans="1:63" s="13" customFormat="1" ht="15" customHeight="1" x14ac:dyDescent="0.4">
      <c r="A4" s="65"/>
      <c r="B4" s="65"/>
      <c r="C4" s="65"/>
      <c r="D4" s="299"/>
      <c r="E4" s="299"/>
      <c r="F4" s="299"/>
      <c r="G4" s="299"/>
      <c r="H4" s="299"/>
      <c r="I4" s="299"/>
      <c r="J4" s="299"/>
      <c r="K4" s="245"/>
      <c r="L4" s="65"/>
      <c r="M4" s="65"/>
    </row>
    <row r="5" spans="1:63" s="15" customFormat="1" ht="16.5" customHeight="1" x14ac:dyDescent="0.3">
      <c r="A5" s="67"/>
      <c r="B5" s="449" t="s">
        <v>199</v>
      </c>
      <c r="C5" s="449"/>
      <c r="D5" s="449"/>
      <c r="E5" s="449"/>
      <c r="F5" s="450"/>
      <c r="G5" s="374"/>
      <c r="H5" s="240"/>
      <c r="I5" s="102"/>
      <c r="J5" s="240"/>
      <c r="K5" s="67"/>
      <c r="L5" s="67"/>
      <c r="M5" s="67"/>
      <c r="N5" s="14"/>
      <c r="O5" s="14"/>
      <c r="P5" s="14"/>
      <c r="Q5" s="14"/>
      <c r="R5" s="14"/>
      <c r="S5" s="14"/>
      <c r="T5" s="14"/>
    </row>
    <row r="6" spans="1:63" s="20" customFormat="1" ht="7.5" customHeight="1" x14ac:dyDescent="0.3">
      <c r="A6" s="67"/>
      <c r="B6" s="240"/>
      <c r="C6" s="240"/>
      <c r="D6" s="240"/>
      <c r="E6" s="240"/>
      <c r="F6" s="240"/>
      <c r="G6" s="240"/>
      <c r="H6" s="240"/>
      <c r="I6" s="240"/>
      <c r="J6" s="240"/>
      <c r="K6" s="67"/>
      <c r="L6" s="96"/>
      <c r="M6" s="96"/>
      <c r="N6" s="16"/>
      <c r="O6" s="16"/>
      <c r="P6" s="16"/>
      <c r="Q6" s="16"/>
      <c r="R6" s="16"/>
      <c r="S6" s="16"/>
      <c r="T6" s="16"/>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row>
    <row r="7" spans="1:63" s="20" customFormat="1" ht="38.1" customHeight="1" x14ac:dyDescent="0.3">
      <c r="A7" s="67"/>
      <c r="B7" s="446" t="s">
        <v>117</v>
      </c>
      <c r="C7" s="446"/>
      <c r="D7" s="446"/>
      <c r="E7" s="446"/>
      <c r="F7" s="446"/>
      <c r="G7" s="446"/>
      <c r="H7" s="446"/>
      <c r="I7" s="446"/>
      <c r="J7" s="446"/>
      <c r="K7" s="67"/>
      <c r="L7" s="96"/>
      <c r="M7" s="96"/>
      <c r="N7" s="16"/>
      <c r="O7" s="16"/>
      <c r="P7" s="16"/>
      <c r="Q7" s="16"/>
      <c r="R7" s="16"/>
      <c r="S7" s="16"/>
      <c r="T7" s="16"/>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row>
    <row r="8" spans="1:63" s="36" customFormat="1" ht="13.5" customHeight="1" x14ac:dyDescent="0.3">
      <c r="A8" s="67"/>
      <c r="B8" s="244"/>
      <c r="C8" s="244"/>
      <c r="D8" s="244"/>
      <c r="E8" s="244"/>
      <c r="F8" s="244"/>
      <c r="G8" s="244"/>
      <c r="H8" s="244"/>
      <c r="I8" s="244"/>
      <c r="J8" s="244"/>
      <c r="K8" s="67"/>
      <c r="L8" s="96"/>
      <c r="M8" s="96"/>
      <c r="N8" s="34"/>
      <c r="O8" s="34"/>
      <c r="P8" s="34"/>
      <c r="Q8" s="34"/>
      <c r="R8" s="34"/>
      <c r="S8" s="34"/>
      <c r="T8" s="34"/>
      <c r="U8" s="35"/>
      <c r="V8" s="35"/>
      <c r="W8" s="35"/>
      <c r="X8" s="35"/>
      <c r="Y8" s="35"/>
      <c r="Z8" s="35"/>
      <c r="AA8" s="35"/>
      <c r="AB8" s="35"/>
      <c r="AC8" s="35"/>
      <c r="AD8" s="35"/>
      <c r="AE8" s="35"/>
      <c r="AF8" s="35"/>
      <c r="AG8" s="35"/>
      <c r="AH8" s="35"/>
      <c r="AI8" s="35"/>
      <c r="AJ8" s="35"/>
      <c r="AK8" s="35"/>
      <c r="AL8" s="35"/>
      <c r="AM8" s="35"/>
      <c r="AN8" s="35"/>
      <c r="AO8" s="35"/>
      <c r="AP8" s="35"/>
      <c r="AQ8" s="35"/>
      <c r="AR8" s="35"/>
      <c r="AS8" s="35"/>
      <c r="AT8" s="35"/>
      <c r="AU8" s="35"/>
      <c r="AV8" s="35"/>
      <c r="AW8" s="35"/>
      <c r="AX8" s="35"/>
      <c r="AY8" s="35"/>
      <c r="AZ8" s="35"/>
      <c r="BA8" s="35"/>
      <c r="BB8" s="35"/>
      <c r="BC8" s="35"/>
      <c r="BD8" s="35"/>
      <c r="BE8" s="35"/>
      <c r="BF8" s="35"/>
      <c r="BG8" s="35"/>
      <c r="BH8" s="35"/>
      <c r="BI8" s="35"/>
      <c r="BJ8" s="35"/>
      <c r="BK8" s="35"/>
    </row>
    <row r="9" spans="1:63" s="15" customFormat="1" ht="15" customHeight="1" x14ac:dyDescent="0.35">
      <c r="A9" s="102"/>
      <c r="B9" s="234"/>
      <c r="C9" s="182"/>
      <c r="D9" s="242" t="s">
        <v>197</v>
      </c>
      <c r="E9" s="243"/>
      <c r="F9" s="243" t="s">
        <v>198</v>
      </c>
      <c r="G9" s="447" t="s">
        <v>255</v>
      </c>
      <c r="H9" s="447"/>
      <c r="I9" s="447"/>
      <c r="J9" s="305" t="s">
        <v>56</v>
      </c>
      <c r="K9" s="145"/>
      <c r="L9" s="67"/>
      <c r="M9" s="67"/>
      <c r="N9" s="14"/>
      <c r="O9" s="14"/>
      <c r="P9" s="14"/>
      <c r="Q9" s="14"/>
      <c r="R9" s="14"/>
      <c r="S9" s="14"/>
      <c r="T9" s="14"/>
    </row>
    <row r="10" spans="1:63" s="15" customFormat="1" ht="15" customHeight="1" x14ac:dyDescent="0.3">
      <c r="A10" s="102"/>
      <c r="B10" s="377" t="s">
        <v>193</v>
      </c>
      <c r="C10" s="236"/>
      <c r="D10" s="278">
        <f>VLOOKUP(B10,B23:D42,3,FALSE)</f>
        <v>60.05</v>
      </c>
      <c r="E10" s="237" t="s">
        <v>43</v>
      </c>
      <c r="F10" s="306">
        <f>VLOOKUP(B10,B23:G42,6,FALSE)</f>
        <v>4.8</v>
      </c>
      <c r="G10" s="448" t="str">
        <f>VLOOKUP(B10,B23:I42,7,FALSE)</f>
        <v>-</v>
      </c>
      <c r="H10" s="448"/>
      <c r="I10" s="448"/>
      <c r="J10" s="221" t="str">
        <f>VLOOKUP(B10,B23:K42,9,FALSE)</f>
        <v>H3CCOOH</v>
      </c>
      <c r="K10" s="67"/>
      <c r="L10" s="67"/>
      <c r="M10" s="67"/>
      <c r="N10" s="14"/>
      <c r="O10" s="14"/>
      <c r="P10" s="14"/>
      <c r="Q10" s="14"/>
      <c r="R10" s="14"/>
      <c r="S10" s="14"/>
    </row>
    <row r="11" spans="1:63" s="20" customFormat="1" ht="15" customHeight="1" x14ac:dyDescent="0.3">
      <c r="A11" s="102"/>
      <c r="B11" s="102"/>
      <c r="C11" s="238"/>
      <c r="D11" s="160"/>
      <c r="E11" s="102"/>
      <c r="F11" s="203"/>
      <c r="G11" s="203"/>
      <c r="H11" s="236"/>
      <c r="I11" s="236"/>
      <c r="J11" s="106"/>
      <c r="K11" s="102"/>
      <c r="L11" s="96"/>
      <c r="M11" s="96"/>
      <c r="N11" s="16"/>
      <c r="O11" s="16"/>
      <c r="P11" s="16"/>
      <c r="Q11" s="16"/>
      <c r="R11" s="16"/>
      <c r="S11" s="16"/>
      <c r="T11" s="16"/>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c r="BC11" s="19"/>
      <c r="BD11" s="19"/>
      <c r="BE11" s="19"/>
      <c r="BF11" s="19"/>
      <c r="BG11" s="19"/>
      <c r="BH11" s="19"/>
      <c r="BI11" s="19"/>
      <c r="BJ11" s="19"/>
      <c r="BK11" s="19"/>
    </row>
    <row r="12" spans="1:63" s="20" customFormat="1" ht="15" customHeight="1" x14ac:dyDescent="0.3">
      <c r="A12" s="102"/>
      <c r="B12" s="239" t="s">
        <v>196</v>
      </c>
      <c r="C12" s="102"/>
      <c r="D12" s="378"/>
      <c r="E12" s="160" t="s">
        <v>45</v>
      </c>
      <c r="F12" s="102"/>
      <c r="G12" s="102"/>
      <c r="H12" s="236"/>
      <c r="I12" s="236"/>
      <c r="J12" s="102"/>
      <c r="K12" s="102"/>
      <c r="L12" s="96"/>
      <c r="M12" s="96"/>
      <c r="N12" s="16"/>
      <c r="O12" s="16"/>
      <c r="P12" s="16"/>
      <c r="Q12" s="16"/>
      <c r="R12" s="16"/>
      <c r="S12" s="16"/>
      <c r="T12" s="16"/>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c r="AS12" s="19"/>
      <c r="AT12" s="19"/>
      <c r="AU12" s="19"/>
      <c r="AV12" s="19"/>
      <c r="AW12" s="19"/>
      <c r="AX12" s="19"/>
      <c r="AY12" s="19"/>
      <c r="AZ12" s="19"/>
      <c r="BA12" s="19"/>
      <c r="BB12" s="19"/>
      <c r="BC12" s="19"/>
      <c r="BD12" s="19"/>
      <c r="BE12" s="19"/>
      <c r="BF12" s="19"/>
      <c r="BG12" s="19"/>
      <c r="BH12" s="19"/>
      <c r="BI12" s="19"/>
      <c r="BJ12" s="19"/>
      <c r="BK12" s="19"/>
    </row>
    <row r="13" spans="1:63" s="20" customFormat="1" ht="15" customHeight="1" x14ac:dyDescent="0.3">
      <c r="A13" s="102"/>
      <c r="B13" s="239" t="s">
        <v>91</v>
      </c>
      <c r="C13" s="102"/>
      <c r="D13" s="379"/>
      <c r="E13" s="160" t="s">
        <v>44</v>
      </c>
      <c r="F13" s="102"/>
      <c r="G13" s="102"/>
      <c r="H13" s="102"/>
      <c r="I13" s="102"/>
      <c r="J13" s="102"/>
      <c r="K13" s="102"/>
      <c r="L13" s="96"/>
      <c r="M13" s="96"/>
      <c r="N13" s="16"/>
      <c r="O13" s="16"/>
      <c r="P13" s="16"/>
      <c r="Q13" s="16"/>
      <c r="R13" s="16"/>
      <c r="S13" s="16"/>
      <c r="T13" s="16"/>
      <c r="U13" s="19"/>
      <c r="V13" s="19"/>
      <c r="W13" s="19"/>
      <c r="X13" s="19"/>
      <c r="Y13" s="19"/>
      <c r="Z13" s="19"/>
      <c r="AA13" s="19"/>
      <c r="AB13" s="19"/>
      <c r="AC13" s="19"/>
      <c r="AD13" s="19"/>
      <c r="AE13" s="19"/>
      <c r="AF13" s="19"/>
      <c r="AG13" s="19"/>
      <c r="AH13" s="19"/>
      <c r="AI13" s="19"/>
      <c r="AJ13" s="19"/>
      <c r="AK13" s="19"/>
      <c r="AL13" s="19"/>
      <c r="AM13" s="19"/>
      <c r="AN13" s="19"/>
      <c r="AO13" s="19"/>
      <c r="AP13" s="19"/>
      <c r="AQ13" s="19"/>
      <c r="AR13" s="19"/>
      <c r="AS13" s="19"/>
      <c r="AT13" s="19"/>
      <c r="AU13" s="19"/>
      <c r="AV13" s="19"/>
      <c r="AW13" s="19"/>
      <c r="AX13" s="19"/>
      <c r="AY13" s="19"/>
      <c r="AZ13" s="19"/>
      <c r="BA13" s="19"/>
      <c r="BB13" s="19"/>
      <c r="BC13" s="19"/>
      <c r="BD13" s="19"/>
      <c r="BE13" s="19"/>
      <c r="BF13" s="19"/>
      <c r="BG13" s="19"/>
      <c r="BH13" s="19"/>
      <c r="BI13" s="19"/>
      <c r="BJ13" s="19"/>
      <c r="BK13" s="19"/>
    </row>
    <row r="14" spans="1:63" s="36" customFormat="1" ht="15" customHeight="1" x14ac:dyDescent="0.3">
      <c r="A14" s="102"/>
      <c r="B14" s="239" t="s">
        <v>222</v>
      </c>
      <c r="C14" s="239"/>
      <c r="D14" s="241" t="str">
        <f>VLOOKUP(B10,B23:K42,10,FALSE)</f>
        <v/>
      </c>
      <c r="E14" s="235" t="str">
        <f>VLOOKUP(B10,B23:F42,5,FALSE)</f>
        <v>mL</v>
      </c>
      <c r="F14" s="102"/>
      <c r="G14" s="102"/>
      <c r="H14" s="102"/>
      <c r="I14" s="108"/>
      <c r="J14" s="102"/>
      <c r="K14" s="102"/>
      <c r="L14" s="96"/>
      <c r="M14" s="96"/>
      <c r="N14" s="34"/>
      <c r="O14" s="34"/>
      <c r="P14" s="34"/>
      <c r="Q14" s="34"/>
      <c r="R14" s="34"/>
      <c r="S14" s="34"/>
      <c r="T14" s="34"/>
      <c r="U14" s="35"/>
      <c r="V14" s="35"/>
      <c r="W14" s="35"/>
      <c r="X14" s="35"/>
      <c r="Y14" s="35"/>
      <c r="Z14" s="35"/>
      <c r="AA14" s="35"/>
      <c r="AB14" s="35"/>
      <c r="AC14" s="35"/>
      <c r="AD14" s="35"/>
      <c r="AE14" s="35"/>
      <c r="AF14" s="35"/>
      <c r="AG14" s="35"/>
      <c r="AH14" s="35"/>
      <c r="AI14" s="35"/>
      <c r="AJ14" s="35"/>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row>
    <row r="15" spans="1:63" s="36" customFormat="1" ht="15" customHeight="1" x14ac:dyDescent="0.3">
      <c r="A15" s="102"/>
      <c r="B15" s="102"/>
      <c r="C15" s="102"/>
      <c r="D15" s="102"/>
      <c r="E15" s="102"/>
      <c r="F15" s="102"/>
      <c r="G15" s="102"/>
      <c r="H15" s="102"/>
      <c r="I15" s="102"/>
      <c r="J15" s="102"/>
      <c r="K15" s="102"/>
      <c r="L15" s="96"/>
      <c r="M15" s="96"/>
      <c r="N15" s="34"/>
      <c r="O15" s="34"/>
      <c r="P15" s="34"/>
      <c r="Q15" s="34"/>
      <c r="R15" s="34"/>
      <c r="S15" s="34"/>
      <c r="T15" s="34"/>
      <c r="U15" s="35"/>
      <c r="V15" s="35"/>
      <c r="W15" s="35"/>
      <c r="X15" s="35"/>
      <c r="Y15" s="35"/>
      <c r="Z15" s="35"/>
      <c r="AA15" s="35"/>
      <c r="AB15" s="35"/>
      <c r="AC15" s="35"/>
      <c r="AD15" s="35"/>
      <c r="AE15" s="35"/>
      <c r="AF15" s="35"/>
      <c r="AG15" s="35"/>
      <c r="AH15" s="35"/>
      <c r="AI15" s="35"/>
      <c r="AJ15" s="35"/>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row>
    <row r="16" spans="1:63" s="36" customFormat="1" ht="15" customHeight="1" x14ac:dyDescent="0.3">
      <c r="A16" s="106"/>
      <c r="B16" s="451" t="str">
        <f>"*To prepare the buffer solution, dissolve the above amount of buffer in "&amp;D12*0.8&amp;" L of distilled water then measure and adjust the pH if required. "</f>
        <v xml:space="preserve">*To prepare the buffer solution, dissolve the above amount of buffer in 0 L of distilled water then measure and adjust the pH if required. </v>
      </c>
      <c r="C16" s="451"/>
      <c r="D16" s="451"/>
      <c r="E16" s="451"/>
      <c r="F16" s="451"/>
      <c r="G16" s="451"/>
      <c r="H16" s="451"/>
      <c r="I16" s="451"/>
      <c r="J16" s="451"/>
      <c r="K16" s="106"/>
      <c r="L16" s="96"/>
      <c r="M16" s="96"/>
      <c r="N16" s="34"/>
      <c r="O16" s="34"/>
      <c r="P16" s="34"/>
      <c r="Q16" s="34"/>
      <c r="R16" s="34"/>
      <c r="S16" s="34"/>
      <c r="T16" s="34"/>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row>
    <row r="17" spans="1:63" s="36" customFormat="1" ht="15" customHeight="1" x14ac:dyDescent="0.3">
      <c r="A17" s="106"/>
      <c r="B17" s="177" t="str">
        <f>"  Adjust the final volume to "&amp;D12&amp; " L with distilled water."</f>
        <v xml:space="preserve">  Adjust the final volume to  L with distilled water.</v>
      </c>
      <c r="C17" s="189"/>
      <c r="D17" s="189"/>
      <c r="E17" s="189"/>
      <c r="F17" s="189"/>
      <c r="G17" s="189"/>
      <c r="H17" s="189"/>
      <c r="I17" s="189"/>
      <c r="J17" s="189"/>
      <c r="K17" s="106"/>
      <c r="L17" s="96"/>
      <c r="M17" s="96"/>
      <c r="N17" s="34"/>
      <c r="O17" s="34"/>
      <c r="P17" s="34"/>
      <c r="Q17" s="34"/>
      <c r="R17" s="34"/>
      <c r="S17" s="34"/>
      <c r="T17" s="34"/>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row>
    <row r="18" spans="1:63" s="36" customFormat="1" ht="15" customHeight="1" x14ac:dyDescent="0.3">
      <c r="A18" s="106"/>
      <c r="C18" s="104"/>
      <c r="D18" s="104"/>
      <c r="E18" s="104"/>
      <c r="F18" s="104"/>
      <c r="G18" s="183"/>
      <c r="H18" s="106"/>
      <c r="I18" s="106"/>
      <c r="J18" s="106"/>
      <c r="K18" s="106"/>
      <c r="L18" s="96"/>
      <c r="M18" s="96"/>
      <c r="N18" s="34"/>
      <c r="O18" s="34"/>
      <c r="P18" s="34"/>
      <c r="Q18" s="34"/>
      <c r="R18" s="34"/>
      <c r="S18" s="34"/>
      <c r="T18" s="34"/>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row>
    <row r="19" spans="1:63" s="36" customFormat="1" ht="15" hidden="1" customHeight="1" x14ac:dyDescent="0.3">
      <c r="A19" s="106"/>
      <c r="B19" s="106"/>
      <c r="C19" s="106"/>
      <c r="D19" s="106"/>
      <c r="E19" s="106"/>
      <c r="F19" s="106"/>
      <c r="G19" s="106"/>
      <c r="H19" s="106"/>
      <c r="I19" s="239"/>
      <c r="J19" s="106"/>
      <c r="K19" s="106"/>
      <c r="L19" s="96"/>
      <c r="M19" s="96"/>
      <c r="N19" s="34"/>
      <c r="O19" s="34"/>
      <c r="P19" s="34"/>
      <c r="Q19" s="34"/>
      <c r="R19" s="34"/>
      <c r="S19" s="34"/>
      <c r="T19" s="34"/>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row>
    <row r="20" spans="1:63" s="36" customFormat="1" ht="15" hidden="1" customHeight="1" x14ac:dyDescent="0.3">
      <c r="A20" s="106"/>
      <c r="B20" s="106"/>
      <c r="C20" s="106"/>
      <c r="D20" s="106"/>
      <c r="E20" s="106"/>
      <c r="F20" s="106"/>
      <c r="G20" s="106"/>
      <c r="H20" s="106"/>
      <c r="I20" s="108"/>
      <c r="J20" s="106"/>
      <c r="K20" s="106"/>
      <c r="L20" s="96"/>
      <c r="M20" s="96"/>
      <c r="N20" s="34"/>
      <c r="O20" s="34"/>
      <c r="P20" s="34"/>
      <c r="Q20" s="34"/>
      <c r="R20" s="34"/>
      <c r="S20" s="34"/>
      <c r="T20" s="34"/>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row>
    <row r="21" spans="1:63" s="36" customFormat="1" ht="15" hidden="1" customHeight="1" x14ac:dyDescent="0.3">
      <c r="A21" s="106"/>
      <c r="B21" s="18"/>
      <c r="C21" s="18"/>
      <c r="D21" s="18"/>
      <c r="E21" s="18"/>
      <c r="F21" s="18"/>
      <c r="G21" s="106"/>
      <c r="H21" s="106"/>
      <c r="I21" s="106"/>
      <c r="J21" s="106"/>
      <c r="K21" s="106"/>
      <c r="L21" s="96"/>
      <c r="M21" s="96"/>
      <c r="N21" s="34"/>
      <c r="O21" s="34"/>
      <c r="P21" s="34"/>
      <c r="Q21" s="34"/>
      <c r="R21" s="34"/>
      <c r="S21" s="34"/>
      <c r="T21" s="34"/>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row>
    <row r="22" spans="1:63" s="36" customFormat="1" ht="15" hidden="1" customHeight="1" x14ac:dyDescent="0.3">
      <c r="A22" s="106"/>
      <c r="B22" s="106"/>
      <c r="C22" s="106"/>
      <c r="D22" s="133" t="s">
        <v>55</v>
      </c>
      <c r="E22" s="133" t="s">
        <v>136</v>
      </c>
      <c r="F22" s="133" t="s">
        <v>141</v>
      </c>
      <c r="G22" s="133" t="s">
        <v>47</v>
      </c>
      <c r="H22" s="221" t="s">
        <v>48</v>
      </c>
      <c r="I22" s="221"/>
      <c r="J22" s="133" t="s">
        <v>56</v>
      </c>
      <c r="K22" s="133" t="s">
        <v>67</v>
      </c>
      <c r="L22" s="232"/>
      <c r="M22" s="96"/>
      <c r="N22" s="34"/>
      <c r="O22" s="34"/>
      <c r="P22" s="34"/>
      <c r="Q22" s="34"/>
      <c r="R22" s="34"/>
      <c r="S22" s="34"/>
      <c r="T22" s="34"/>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row>
    <row r="23" spans="1:63" s="36" customFormat="1" ht="15" hidden="1" customHeight="1" x14ac:dyDescent="0.3">
      <c r="A23" s="106"/>
      <c r="B23" s="223" t="s">
        <v>193</v>
      </c>
      <c r="C23" s="223"/>
      <c r="D23" s="224">
        <v>60.05</v>
      </c>
      <c r="E23" s="224">
        <v>1.05</v>
      </c>
      <c r="F23" s="224" t="s">
        <v>3</v>
      </c>
      <c r="G23" s="224">
        <v>4.8</v>
      </c>
      <c r="H23" s="224" t="s">
        <v>66</v>
      </c>
      <c r="I23" s="224"/>
      <c r="J23" s="224" t="s">
        <v>186</v>
      </c>
      <c r="K23" s="225" t="str">
        <f t="shared" ref="K23:K42" si="0">IF(OR(ISBLANK($D$12),ISBLANK($D$13)),"",((($D$13/1000)*$D$12*$D23)/$E23))</f>
        <v/>
      </c>
      <c r="L23" s="187"/>
      <c r="M23" s="96"/>
      <c r="N23" s="34"/>
      <c r="O23" s="34"/>
      <c r="P23" s="34"/>
      <c r="Q23" s="34"/>
      <c r="R23" s="34"/>
      <c r="S23" s="34"/>
      <c r="T23" s="34"/>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row>
    <row r="24" spans="1:63" s="36" customFormat="1" ht="15" hidden="1" customHeight="1" x14ac:dyDescent="0.3">
      <c r="A24" s="106"/>
      <c r="B24" s="223" t="s">
        <v>57</v>
      </c>
      <c r="C24" s="223"/>
      <c r="D24" s="226">
        <v>77.082499999999996</v>
      </c>
      <c r="E24" s="224">
        <v>1</v>
      </c>
      <c r="F24" s="224" t="s">
        <v>46</v>
      </c>
      <c r="G24" s="227" t="s">
        <v>49</v>
      </c>
      <c r="H24" s="227" t="s">
        <v>50</v>
      </c>
      <c r="I24" s="227"/>
      <c r="J24" s="228" t="s">
        <v>187</v>
      </c>
      <c r="K24" s="225" t="str">
        <f t="shared" si="0"/>
        <v/>
      </c>
      <c r="L24" s="187"/>
      <c r="M24" s="96"/>
      <c r="N24" s="34"/>
      <c r="O24" s="34"/>
      <c r="P24" s="34"/>
      <c r="Q24" s="34"/>
      <c r="R24" s="34"/>
      <c r="S24" s="34"/>
      <c r="T24" s="34"/>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c r="AU24" s="35"/>
      <c r="AV24" s="35"/>
      <c r="AW24" s="35"/>
      <c r="AX24" s="35"/>
      <c r="AY24" s="35"/>
      <c r="AZ24" s="35"/>
      <c r="BA24" s="35"/>
      <c r="BB24" s="35"/>
      <c r="BC24" s="35"/>
      <c r="BD24" s="35"/>
      <c r="BE24" s="35"/>
      <c r="BF24" s="35"/>
      <c r="BG24" s="35"/>
      <c r="BH24" s="35"/>
      <c r="BI24" s="35"/>
      <c r="BJ24" s="35"/>
      <c r="BK24" s="35"/>
    </row>
    <row r="25" spans="1:63" s="36" customFormat="1" ht="15" hidden="1" customHeight="1" x14ac:dyDescent="0.3">
      <c r="A25" s="106"/>
      <c r="B25" s="222" t="s">
        <v>53</v>
      </c>
      <c r="C25" s="222"/>
      <c r="D25" s="229">
        <v>79.055999999999997</v>
      </c>
      <c r="E25" s="224">
        <v>1</v>
      </c>
      <c r="F25" s="227" t="s">
        <v>46</v>
      </c>
      <c r="G25" s="227" t="s">
        <v>65</v>
      </c>
      <c r="H25" s="227" t="s">
        <v>54</v>
      </c>
      <c r="I25" s="227"/>
      <c r="J25" s="230" t="s">
        <v>188</v>
      </c>
      <c r="K25" s="225" t="str">
        <f t="shared" si="0"/>
        <v/>
      </c>
      <c r="L25" s="187"/>
      <c r="M25" s="96"/>
      <c r="N25" s="34"/>
      <c r="O25" s="34"/>
      <c r="P25" s="34"/>
      <c r="Q25" s="34"/>
      <c r="R25" s="34"/>
      <c r="S25" s="34"/>
      <c r="T25" s="34"/>
      <c r="U25" s="35"/>
      <c r="V25" s="35"/>
      <c r="W25" s="35"/>
      <c r="X25" s="35"/>
      <c r="Y25" s="35"/>
      <c r="Z25" s="35"/>
      <c r="AA25" s="35"/>
      <c r="AB25" s="35"/>
      <c r="AC25" s="35"/>
      <c r="AD25" s="35"/>
      <c r="AE25" s="35"/>
      <c r="AF25" s="35"/>
      <c r="AG25" s="35"/>
      <c r="AH25" s="35"/>
      <c r="AI25" s="35"/>
      <c r="AJ25" s="35"/>
      <c r="AK25" s="35"/>
      <c r="AL25" s="35"/>
      <c r="AM25" s="35"/>
      <c r="AN25" s="35"/>
      <c r="AO25" s="35"/>
      <c r="AP25" s="35"/>
      <c r="AQ25" s="35"/>
      <c r="AR25" s="35"/>
      <c r="AS25" s="35"/>
      <c r="AT25" s="35"/>
      <c r="AU25" s="35"/>
      <c r="AV25" s="35"/>
      <c r="AW25" s="35"/>
      <c r="AX25" s="35"/>
      <c r="AY25" s="35"/>
      <c r="AZ25" s="35"/>
      <c r="BA25" s="35"/>
      <c r="BB25" s="35"/>
      <c r="BC25" s="35"/>
      <c r="BD25" s="35"/>
      <c r="BE25" s="35"/>
      <c r="BF25" s="35"/>
      <c r="BG25" s="35"/>
      <c r="BH25" s="35"/>
      <c r="BI25" s="35"/>
      <c r="BJ25" s="35"/>
      <c r="BK25" s="35"/>
    </row>
    <row r="26" spans="1:63" s="36" customFormat="1" ht="15" hidden="1" customHeight="1" x14ac:dyDescent="0.3">
      <c r="A26" s="106"/>
      <c r="B26" s="223" t="s">
        <v>83</v>
      </c>
      <c r="C26" s="222"/>
      <c r="D26" s="229">
        <v>96.09</v>
      </c>
      <c r="E26" s="224">
        <v>1</v>
      </c>
      <c r="F26" s="227" t="s">
        <v>46</v>
      </c>
      <c r="G26" s="227">
        <v>6.4</v>
      </c>
      <c r="H26" s="227" t="s">
        <v>84</v>
      </c>
      <c r="I26" s="227"/>
      <c r="J26" s="227" t="s">
        <v>189</v>
      </c>
      <c r="K26" s="225" t="str">
        <f t="shared" si="0"/>
        <v/>
      </c>
      <c r="L26" s="187"/>
      <c r="M26" s="96"/>
      <c r="N26" s="34"/>
      <c r="O26" s="34"/>
      <c r="P26" s="34"/>
      <c r="Q26" s="34"/>
      <c r="R26" s="34"/>
      <c r="S26" s="34"/>
      <c r="T26" s="34"/>
      <c r="U26" s="35"/>
      <c r="V26" s="35"/>
      <c r="W26" s="35"/>
      <c r="X26" s="35"/>
      <c r="Y26" s="35"/>
      <c r="Z26" s="35"/>
      <c r="AA26" s="35"/>
      <c r="AB26" s="35"/>
      <c r="AC26" s="35"/>
      <c r="AD26" s="35"/>
      <c r="AE26" s="35"/>
      <c r="AF26" s="35"/>
      <c r="AG26" s="35"/>
      <c r="AH26" s="35"/>
      <c r="AI26" s="35"/>
      <c r="AJ26" s="35"/>
      <c r="AK26" s="35"/>
      <c r="AL26" s="35"/>
      <c r="AM26" s="35"/>
      <c r="AN26" s="35"/>
      <c r="AO26" s="35"/>
      <c r="AP26" s="35"/>
      <c r="AQ26" s="35"/>
      <c r="AR26" s="35"/>
      <c r="AS26" s="35"/>
      <c r="AT26" s="35"/>
      <c r="AU26" s="35"/>
      <c r="AV26" s="35"/>
      <c r="AW26" s="35"/>
      <c r="AX26" s="35"/>
      <c r="AY26" s="35"/>
      <c r="AZ26" s="35"/>
      <c r="BA26" s="35"/>
      <c r="BB26" s="35"/>
      <c r="BC26" s="35"/>
      <c r="BD26" s="35"/>
      <c r="BE26" s="35"/>
      <c r="BF26" s="35"/>
      <c r="BG26" s="35"/>
      <c r="BH26" s="35"/>
      <c r="BI26" s="35"/>
      <c r="BJ26" s="35"/>
      <c r="BK26" s="35"/>
    </row>
    <row r="27" spans="1:63" s="36" customFormat="1" ht="15" hidden="1" customHeight="1" x14ac:dyDescent="0.3">
      <c r="A27" s="106"/>
      <c r="B27" s="223" t="s">
        <v>58</v>
      </c>
      <c r="C27" s="222"/>
      <c r="D27" s="229">
        <v>63.055900000000001</v>
      </c>
      <c r="E27" s="224">
        <v>1</v>
      </c>
      <c r="F27" s="227" t="s">
        <v>46</v>
      </c>
      <c r="G27" s="227" t="s">
        <v>51</v>
      </c>
      <c r="H27" s="227" t="s">
        <v>52</v>
      </c>
      <c r="I27" s="227"/>
      <c r="J27" s="227" t="s">
        <v>59</v>
      </c>
      <c r="K27" s="225" t="str">
        <f t="shared" si="0"/>
        <v/>
      </c>
      <c r="L27" s="187"/>
      <c r="M27" s="96"/>
      <c r="N27" s="34"/>
      <c r="O27" s="34"/>
      <c r="P27" s="34"/>
      <c r="Q27" s="34"/>
      <c r="R27" s="34"/>
      <c r="S27" s="34"/>
      <c r="T27" s="34"/>
      <c r="U27" s="35"/>
      <c r="V27" s="35"/>
      <c r="W27" s="35"/>
      <c r="X27" s="35"/>
      <c r="Y27" s="35"/>
      <c r="Z27" s="35"/>
      <c r="AA27" s="35"/>
      <c r="AB27" s="35"/>
      <c r="AC27" s="35"/>
      <c r="AD27" s="35"/>
      <c r="AE27" s="35"/>
      <c r="AF27" s="35"/>
      <c r="AG27" s="35"/>
      <c r="AH27" s="35"/>
      <c r="AI27" s="35"/>
      <c r="AJ27" s="35"/>
      <c r="AK27" s="35"/>
      <c r="AL27" s="35"/>
      <c r="AM27" s="35"/>
      <c r="AN27" s="35"/>
      <c r="AO27" s="35"/>
      <c r="AP27" s="35"/>
      <c r="AQ27" s="35"/>
      <c r="AR27" s="35"/>
      <c r="AS27" s="35"/>
      <c r="AT27" s="35"/>
      <c r="AU27" s="35"/>
      <c r="AV27" s="35"/>
      <c r="AW27" s="35"/>
      <c r="AX27" s="35"/>
      <c r="AY27" s="35"/>
      <c r="AZ27" s="35"/>
      <c r="BA27" s="35"/>
      <c r="BB27" s="35"/>
      <c r="BC27" s="35"/>
      <c r="BD27" s="35"/>
      <c r="BE27" s="35"/>
      <c r="BF27" s="35"/>
      <c r="BG27" s="35"/>
      <c r="BH27" s="35"/>
      <c r="BI27" s="35"/>
      <c r="BJ27" s="35"/>
      <c r="BK27" s="35"/>
    </row>
    <row r="28" spans="1:63" s="36" customFormat="1" ht="15" hidden="1" customHeight="1" x14ac:dyDescent="0.3">
      <c r="A28" s="106"/>
      <c r="B28" s="222" t="s">
        <v>190</v>
      </c>
      <c r="C28" s="222"/>
      <c r="D28" s="229">
        <v>35.049999999999997</v>
      </c>
      <c r="E28" s="224">
        <f>0.9*0.35</f>
        <v>0.315</v>
      </c>
      <c r="F28" s="227" t="s">
        <v>3</v>
      </c>
      <c r="G28" s="227">
        <v>9.1999999999999993</v>
      </c>
      <c r="H28" s="227" t="s">
        <v>66</v>
      </c>
      <c r="I28" s="227"/>
      <c r="J28" s="227" t="s">
        <v>62</v>
      </c>
      <c r="K28" s="225" t="str">
        <f t="shared" si="0"/>
        <v/>
      </c>
      <c r="L28" s="187"/>
      <c r="M28" s="96"/>
      <c r="N28" s="34"/>
      <c r="O28" s="34"/>
      <c r="P28" s="34"/>
      <c r="Q28" s="34"/>
      <c r="R28" s="34"/>
      <c r="S28" s="34"/>
      <c r="T28" s="34"/>
      <c r="U28" s="35"/>
      <c r="V28" s="35"/>
      <c r="W28" s="35"/>
      <c r="X28" s="35"/>
      <c r="Y28" s="35"/>
      <c r="Z28" s="35"/>
      <c r="AA28" s="35"/>
      <c r="AB28" s="35"/>
      <c r="AC28" s="35"/>
      <c r="AD28" s="35"/>
      <c r="AE28" s="35"/>
      <c r="AF28" s="35"/>
      <c r="AG28" s="35"/>
      <c r="AH28" s="35"/>
      <c r="AI28" s="35"/>
      <c r="AJ28" s="35"/>
      <c r="AK28" s="35"/>
      <c r="AL28" s="35"/>
      <c r="AM28" s="35"/>
      <c r="AN28" s="35"/>
      <c r="AO28" s="35"/>
      <c r="AP28" s="35"/>
      <c r="AQ28" s="35"/>
      <c r="AR28" s="35"/>
      <c r="AS28" s="35"/>
      <c r="AT28" s="35"/>
      <c r="AU28" s="35"/>
      <c r="AV28" s="35"/>
      <c r="AW28" s="35"/>
      <c r="AX28" s="35"/>
      <c r="AY28" s="35"/>
      <c r="AZ28" s="35"/>
      <c r="BA28" s="35"/>
      <c r="BB28" s="35"/>
      <c r="BC28" s="35"/>
      <c r="BD28" s="35"/>
      <c r="BE28" s="35"/>
      <c r="BF28" s="35"/>
      <c r="BG28" s="35"/>
      <c r="BH28" s="35"/>
      <c r="BI28" s="35"/>
      <c r="BJ28" s="35"/>
      <c r="BK28" s="35"/>
    </row>
    <row r="29" spans="1:63" s="36" customFormat="1" ht="15" hidden="1" customHeight="1" x14ac:dyDescent="0.3">
      <c r="A29" s="106"/>
      <c r="B29" s="222" t="s">
        <v>88</v>
      </c>
      <c r="C29" s="222"/>
      <c r="D29" s="229">
        <v>115.03</v>
      </c>
      <c r="E29" s="224">
        <v>1</v>
      </c>
      <c r="F29" s="227" t="s">
        <v>46</v>
      </c>
      <c r="G29" s="227" t="s">
        <v>72</v>
      </c>
      <c r="H29" s="227" t="s">
        <v>73</v>
      </c>
      <c r="I29" s="227"/>
      <c r="J29" s="227" t="s">
        <v>89</v>
      </c>
      <c r="K29" s="225" t="str">
        <f t="shared" si="0"/>
        <v/>
      </c>
      <c r="L29" s="187"/>
      <c r="M29" s="96"/>
      <c r="N29" s="34"/>
      <c r="O29" s="34"/>
      <c r="P29" s="34"/>
      <c r="Q29" s="34"/>
      <c r="R29" s="34"/>
      <c r="S29" s="34"/>
      <c r="T29" s="34"/>
      <c r="U29" s="35"/>
      <c r="V29" s="35"/>
      <c r="W29" s="35"/>
      <c r="X29" s="35"/>
      <c r="Y29" s="35"/>
      <c r="Z29" s="35"/>
      <c r="AA29" s="35"/>
      <c r="AB29" s="35"/>
      <c r="AC29" s="35"/>
      <c r="AD29" s="35"/>
      <c r="AE29" s="35"/>
      <c r="AF29" s="35"/>
      <c r="AG29" s="35"/>
      <c r="AH29" s="35"/>
      <c r="AI29" s="35"/>
      <c r="AJ29" s="35"/>
      <c r="AK29" s="35"/>
      <c r="AL29" s="35"/>
      <c r="AM29" s="35"/>
      <c r="AN29" s="35"/>
      <c r="AO29" s="35"/>
      <c r="AP29" s="35"/>
      <c r="AQ29" s="35"/>
      <c r="AR29" s="35"/>
      <c r="AS29" s="35"/>
      <c r="AT29" s="35"/>
      <c r="AU29" s="35"/>
      <c r="AV29" s="35"/>
      <c r="AW29" s="35"/>
      <c r="AX29" s="35"/>
      <c r="AY29" s="35"/>
      <c r="AZ29" s="35"/>
      <c r="BA29" s="35"/>
      <c r="BB29" s="35"/>
      <c r="BC29" s="35"/>
      <c r="BD29" s="35"/>
      <c r="BE29" s="35"/>
      <c r="BF29" s="35"/>
      <c r="BG29" s="35"/>
      <c r="BH29" s="35"/>
      <c r="BI29" s="35"/>
      <c r="BJ29" s="35"/>
      <c r="BK29" s="35"/>
    </row>
    <row r="30" spans="1:63" s="36" customFormat="1" ht="15" hidden="1" customHeight="1" x14ac:dyDescent="0.3">
      <c r="A30" s="106"/>
      <c r="B30" s="222" t="s">
        <v>70</v>
      </c>
      <c r="C30" s="222"/>
      <c r="D30" s="229">
        <v>132.06</v>
      </c>
      <c r="E30" s="224">
        <v>1</v>
      </c>
      <c r="F30" s="227" t="s">
        <v>46</v>
      </c>
      <c r="G30" s="227" t="s">
        <v>72</v>
      </c>
      <c r="H30" s="227" t="s">
        <v>73</v>
      </c>
      <c r="I30" s="227"/>
      <c r="J30" s="227" t="s">
        <v>71</v>
      </c>
      <c r="K30" s="225" t="str">
        <f t="shared" si="0"/>
        <v/>
      </c>
      <c r="L30" s="187"/>
      <c r="M30" s="96"/>
      <c r="N30" s="34"/>
      <c r="O30" s="34"/>
      <c r="P30" s="34"/>
      <c r="Q30" s="34"/>
      <c r="R30" s="34"/>
      <c r="S30" s="34"/>
      <c r="T30" s="34"/>
      <c r="U30" s="35"/>
      <c r="V30" s="35"/>
      <c r="W30" s="35"/>
      <c r="X30" s="35"/>
      <c r="Y30" s="35"/>
      <c r="Z30" s="35"/>
      <c r="AA30" s="35"/>
      <c r="AB30" s="35"/>
      <c r="AC30" s="35"/>
      <c r="AD30" s="35"/>
      <c r="AE30" s="35"/>
      <c r="AF30" s="35"/>
      <c r="AG30" s="35"/>
      <c r="AH30" s="35"/>
      <c r="AI30" s="35"/>
      <c r="AJ30" s="35"/>
      <c r="AK30" s="35"/>
      <c r="AL30" s="35"/>
      <c r="AM30" s="35"/>
      <c r="AN30" s="35"/>
      <c r="AO30" s="35"/>
      <c r="AP30" s="35"/>
      <c r="AQ30" s="35"/>
      <c r="AR30" s="35"/>
      <c r="AS30" s="35"/>
      <c r="AT30" s="35"/>
      <c r="AU30" s="35"/>
      <c r="AV30" s="35"/>
      <c r="AW30" s="35"/>
      <c r="AX30" s="35"/>
      <c r="AY30" s="35"/>
      <c r="AZ30" s="35"/>
      <c r="BA30" s="35"/>
      <c r="BB30" s="35"/>
      <c r="BC30" s="35"/>
      <c r="BD30" s="35"/>
      <c r="BE30" s="35"/>
      <c r="BF30" s="35"/>
      <c r="BG30" s="35"/>
      <c r="BH30" s="35"/>
      <c r="BI30" s="35"/>
      <c r="BJ30" s="35"/>
      <c r="BK30" s="35"/>
    </row>
    <row r="31" spans="1:63" s="36" customFormat="1" ht="18" hidden="1" customHeight="1" x14ac:dyDescent="0.3">
      <c r="A31" s="106"/>
      <c r="B31" s="222" t="s">
        <v>140</v>
      </c>
      <c r="C31" s="222"/>
      <c r="D31" s="229">
        <v>46.024999999999999</v>
      </c>
      <c r="E31" s="224">
        <v>1.22</v>
      </c>
      <c r="F31" s="227" t="s">
        <v>3</v>
      </c>
      <c r="G31" s="227">
        <v>3.8</v>
      </c>
      <c r="H31" s="227" t="s">
        <v>66</v>
      </c>
      <c r="I31" s="227"/>
      <c r="J31" s="227" t="s">
        <v>64</v>
      </c>
      <c r="K31" s="225" t="str">
        <f t="shared" si="0"/>
        <v/>
      </c>
      <c r="L31" s="187"/>
      <c r="M31" s="96"/>
      <c r="N31" s="34"/>
      <c r="O31" s="34"/>
      <c r="P31" s="34"/>
      <c r="Q31" s="34"/>
      <c r="R31" s="34"/>
      <c r="S31" s="34"/>
      <c r="T31" s="34"/>
      <c r="U31" s="35"/>
      <c r="V31" s="35"/>
      <c r="W31" s="35"/>
      <c r="X31" s="35"/>
      <c r="Y31" s="35"/>
      <c r="Z31" s="35"/>
      <c r="AA31" s="35"/>
      <c r="AB31" s="35"/>
      <c r="AC31" s="35"/>
      <c r="AD31" s="35"/>
      <c r="AE31" s="35"/>
      <c r="AF31" s="35"/>
      <c r="AG31" s="35"/>
      <c r="AH31" s="35"/>
      <c r="AI31" s="35"/>
      <c r="AJ31" s="35"/>
      <c r="AK31" s="35"/>
      <c r="AL31" s="35"/>
      <c r="AM31" s="35"/>
      <c r="AN31" s="35"/>
      <c r="AO31" s="35"/>
      <c r="AP31" s="35"/>
      <c r="AQ31" s="35"/>
      <c r="AR31" s="35"/>
      <c r="AS31" s="35"/>
      <c r="AT31" s="35"/>
      <c r="AU31" s="35"/>
      <c r="AV31" s="35"/>
      <c r="AW31" s="35"/>
      <c r="AX31" s="35"/>
      <c r="AY31" s="35"/>
      <c r="AZ31" s="35"/>
      <c r="BA31" s="35"/>
      <c r="BB31" s="35"/>
      <c r="BC31" s="35"/>
      <c r="BD31" s="35"/>
      <c r="BE31" s="35"/>
      <c r="BF31" s="35"/>
      <c r="BG31" s="35"/>
      <c r="BH31" s="35"/>
      <c r="BI31" s="35"/>
      <c r="BJ31" s="35"/>
      <c r="BK31" s="35"/>
    </row>
    <row r="32" spans="1:63" s="36" customFormat="1" ht="15" hidden="1" customHeight="1" x14ac:dyDescent="0.3">
      <c r="A32" s="106"/>
      <c r="B32" s="222" t="s">
        <v>138</v>
      </c>
      <c r="C32" s="222"/>
      <c r="D32" s="229">
        <v>60.05</v>
      </c>
      <c r="E32" s="224">
        <v>1.0489999999999999</v>
      </c>
      <c r="F32" s="227" t="s">
        <v>3</v>
      </c>
      <c r="G32" s="227">
        <v>4.8</v>
      </c>
      <c r="H32" s="227" t="s">
        <v>66</v>
      </c>
      <c r="I32" s="227"/>
      <c r="J32" s="227" t="s">
        <v>63</v>
      </c>
      <c r="K32" s="225" t="str">
        <f t="shared" si="0"/>
        <v/>
      </c>
      <c r="L32" s="187"/>
      <c r="M32" s="67"/>
      <c r="N32" s="34"/>
      <c r="O32" s="34"/>
      <c r="P32" s="34"/>
      <c r="Q32" s="34"/>
      <c r="R32" s="34"/>
      <c r="S32" s="34"/>
      <c r="T32" s="34"/>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c r="BD32" s="35"/>
      <c r="BE32" s="35"/>
      <c r="BF32" s="35"/>
      <c r="BG32" s="35"/>
      <c r="BH32" s="35"/>
      <c r="BI32" s="35"/>
      <c r="BJ32" s="35"/>
      <c r="BK32" s="35"/>
    </row>
    <row r="33" spans="1:63" s="36" customFormat="1" ht="15" hidden="1" customHeight="1" x14ac:dyDescent="0.3">
      <c r="A33" s="106"/>
      <c r="B33" s="223" t="s">
        <v>181</v>
      </c>
      <c r="C33" s="223"/>
      <c r="D33" s="224">
        <v>82.03</v>
      </c>
      <c r="E33" s="224">
        <v>1</v>
      </c>
      <c r="F33" s="224" t="s">
        <v>46</v>
      </c>
      <c r="G33" s="224"/>
      <c r="H33" s="224"/>
      <c r="I33" s="224"/>
      <c r="J33" s="224" t="s">
        <v>191</v>
      </c>
      <c r="K33" s="225" t="str">
        <f t="shared" si="0"/>
        <v/>
      </c>
      <c r="L33" s="187"/>
      <c r="M33" s="67"/>
      <c r="N33" s="34"/>
      <c r="O33" s="34"/>
      <c r="P33" s="34"/>
      <c r="Q33" s="34"/>
      <c r="R33" s="34"/>
      <c r="S33" s="34"/>
      <c r="T33" s="34"/>
      <c r="U33" s="35"/>
      <c r="V33" s="35"/>
      <c r="W33" s="35"/>
      <c r="X33" s="35"/>
      <c r="Y33" s="35"/>
      <c r="Z33" s="35"/>
      <c r="AA33" s="35"/>
      <c r="AB33" s="35"/>
      <c r="AC33" s="35"/>
      <c r="AD33" s="35"/>
      <c r="AE33" s="35"/>
      <c r="AF33" s="35"/>
      <c r="AG33" s="35"/>
      <c r="AH33" s="35"/>
      <c r="AI33" s="35"/>
      <c r="AJ33" s="35"/>
      <c r="AK33" s="35"/>
      <c r="AL33" s="35"/>
      <c r="AM33" s="35"/>
      <c r="AN33" s="35"/>
      <c r="AO33" s="35"/>
      <c r="AP33" s="35"/>
      <c r="AQ33" s="35"/>
      <c r="AR33" s="35"/>
      <c r="AS33" s="35"/>
      <c r="AT33" s="35"/>
      <c r="AU33" s="35"/>
      <c r="AV33" s="35"/>
      <c r="AW33" s="35"/>
      <c r="AX33" s="35"/>
      <c r="AY33" s="35"/>
      <c r="AZ33" s="35"/>
      <c r="BA33" s="35"/>
      <c r="BB33" s="35"/>
      <c r="BC33" s="35"/>
      <c r="BD33" s="35"/>
      <c r="BE33" s="35"/>
      <c r="BF33" s="35"/>
      <c r="BG33" s="35"/>
      <c r="BH33" s="35"/>
      <c r="BI33" s="35"/>
      <c r="BJ33" s="35"/>
      <c r="BK33" s="35"/>
    </row>
    <row r="34" spans="1:63" s="36" customFormat="1" ht="15" hidden="1" customHeight="1" x14ac:dyDescent="0.3">
      <c r="A34" s="102"/>
      <c r="B34" s="223" t="s">
        <v>179</v>
      </c>
      <c r="C34" s="223"/>
      <c r="D34" s="224">
        <v>119.98</v>
      </c>
      <c r="E34" s="224">
        <v>1</v>
      </c>
      <c r="F34" s="224" t="s">
        <v>46</v>
      </c>
      <c r="G34" s="227" t="s">
        <v>184</v>
      </c>
      <c r="H34" s="227" t="s">
        <v>185</v>
      </c>
      <c r="I34" s="224"/>
      <c r="J34" s="224" t="s">
        <v>183</v>
      </c>
      <c r="K34" s="225" t="str">
        <f t="shared" si="0"/>
        <v/>
      </c>
      <c r="L34" s="187"/>
      <c r="M34" s="67"/>
      <c r="N34" s="34"/>
      <c r="O34" s="34"/>
      <c r="P34" s="35"/>
      <c r="Q34" s="35"/>
      <c r="R34" s="35"/>
      <c r="S34" s="35"/>
      <c r="T34" s="35"/>
      <c r="U34" s="35"/>
      <c r="V34" s="35"/>
      <c r="W34" s="35"/>
      <c r="X34" s="35"/>
      <c r="Y34" s="35"/>
      <c r="Z34" s="35"/>
      <c r="AA34" s="35"/>
      <c r="AB34" s="35"/>
      <c r="AC34" s="35"/>
      <c r="AD34" s="35"/>
      <c r="AE34" s="35"/>
      <c r="AF34" s="35"/>
      <c r="AG34" s="35"/>
      <c r="AH34" s="35"/>
      <c r="AI34" s="35"/>
      <c r="AJ34" s="35"/>
      <c r="AK34" s="35"/>
      <c r="AL34" s="35"/>
      <c r="AM34" s="35"/>
      <c r="AN34" s="35"/>
      <c r="AO34" s="35"/>
      <c r="AP34" s="35"/>
      <c r="AQ34" s="35"/>
      <c r="AR34" s="35"/>
      <c r="AS34" s="35"/>
      <c r="AT34" s="35"/>
      <c r="AU34" s="35"/>
      <c r="AV34" s="35"/>
      <c r="AW34" s="35"/>
      <c r="AX34" s="35"/>
      <c r="AY34" s="35"/>
      <c r="AZ34" s="35"/>
      <c r="BA34" s="35"/>
      <c r="BB34" s="35"/>
      <c r="BC34" s="35"/>
      <c r="BD34" s="35"/>
      <c r="BE34" s="35"/>
      <c r="BF34" s="35"/>
    </row>
    <row r="35" spans="1:63" s="15" customFormat="1" ht="15" hidden="1" customHeight="1" x14ac:dyDescent="0.3">
      <c r="A35" s="102"/>
      <c r="B35" s="223" t="s">
        <v>180</v>
      </c>
      <c r="C35" s="223"/>
      <c r="D35" s="224">
        <v>141.96</v>
      </c>
      <c r="E35" s="224">
        <v>1</v>
      </c>
      <c r="F35" s="224" t="s">
        <v>46</v>
      </c>
      <c r="G35" s="227" t="s">
        <v>184</v>
      </c>
      <c r="H35" s="227" t="s">
        <v>185</v>
      </c>
      <c r="I35" s="224"/>
      <c r="J35" s="224" t="s">
        <v>182</v>
      </c>
      <c r="K35" s="225" t="str">
        <f t="shared" si="0"/>
        <v/>
      </c>
      <c r="L35" s="187"/>
      <c r="M35" s="67"/>
      <c r="N35" s="33"/>
      <c r="O35" s="33"/>
    </row>
    <row r="36" spans="1:63" s="15" customFormat="1" ht="15" hidden="1" customHeight="1" x14ac:dyDescent="0.3">
      <c r="A36" s="67"/>
      <c r="B36" s="223" t="s">
        <v>139</v>
      </c>
      <c r="C36" s="223"/>
      <c r="D36" s="226">
        <v>98</v>
      </c>
      <c r="E36" s="224">
        <f>1.685*0.85</f>
        <v>1.43225</v>
      </c>
      <c r="F36" s="224" t="s">
        <v>3</v>
      </c>
      <c r="G36" s="224">
        <v>2.1</v>
      </c>
      <c r="H36" s="224" t="s">
        <v>66</v>
      </c>
      <c r="I36" s="224"/>
      <c r="J36" s="224" t="s">
        <v>76</v>
      </c>
      <c r="K36" s="225" t="str">
        <f t="shared" si="0"/>
        <v/>
      </c>
      <c r="L36" s="187"/>
      <c r="M36" s="67"/>
      <c r="N36" s="33"/>
      <c r="O36" s="33"/>
      <c r="P36" s="33"/>
      <c r="Q36" s="33"/>
      <c r="R36" s="33"/>
      <c r="S36" s="33"/>
      <c r="T36" s="33"/>
    </row>
    <row r="37" spans="1:63" s="15" customFormat="1" hidden="1" x14ac:dyDescent="0.3">
      <c r="A37" s="67"/>
      <c r="B37" s="223" t="s">
        <v>74</v>
      </c>
      <c r="C37" s="222"/>
      <c r="D37" s="229">
        <v>136.1</v>
      </c>
      <c r="E37" s="224">
        <v>1</v>
      </c>
      <c r="F37" s="227" t="s">
        <v>46</v>
      </c>
      <c r="G37" s="227" t="s">
        <v>184</v>
      </c>
      <c r="H37" s="227" t="s">
        <v>185</v>
      </c>
      <c r="I37" s="227"/>
      <c r="J37" s="227" t="s">
        <v>60</v>
      </c>
      <c r="K37" s="225" t="str">
        <f t="shared" si="0"/>
        <v/>
      </c>
      <c r="L37" s="187"/>
      <c r="M37" s="67"/>
      <c r="N37" s="33"/>
      <c r="O37" s="33"/>
      <c r="P37" s="33"/>
      <c r="Q37" s="33"/>
      <c r="R37" s="33"/>
      <c r="S37" s="33"/>
      <c r="T37" s="33"/>
    </row>
    <row r="38" spans="1:63" s="15" customFormat="1" hidden="1" x14ac:dyDescent="0.3">
      <c r="A38" s="67"/>
      <c r="B38" s="223" t="s">
        <v>69</v>
      </c>
      <c r="C38" s="222"/>
      <c r="D38" s="229">
        <v>174.2</v>
      </c>
      <c r="E38" s="224">
        <v>1</v>
      </c>
      <c r="F38" s="227" t="s">
        <v>46</v>
      </c>
      <c r="G38" s="227" t="s">
        <v>184</v>
      </c>
      <c r="H38" s="227" t="s">
        <v>185</v>
      </c>
      <c r="I38" s="227"/>
      <c r="J38" s="227" t="s">
        <v>77</v>
      </c>
      <c r="K38" s="225" t="str">
        <f t="shared" si="0"/>
        <v/>
      </c>
      <c r="L38" s="187"/>
      <c r="M38" s="67"/>
      <c r="N38" s="33"/>
      <c r="O38" s="33"/>
      <c r="P38" s="33"/>
      <c r="Q38" s="33"/>
      <c r="R38" s="33"/>
      <c r="S38" s="33"/>
      <c r="T38" s="33"/>
    </row>
    <row r="39" spans="1:63" s="15" customFormat="1" ht="18" hidden="1" x14ac:dyDescent="0.3">
      <c r="A39" s="67"/>
      <c r="B39" s="223" t="s">
        <v>75</v>
      </c>
      <c r="C39" s="222"/>
      <c r="D39" s="229">
        <v>212.27</v>
      </c>
      <c r="E39" s="224">
        <v>1</v>
      </c>
      <c r="F39" s="227" t="s">
        <v>46</v>
      </c>
      <c r="G39" s="227" t="s">
        <v>184</v>
      </c>
      <c r="H39" s="227" t="s">
        <v>185</v>
      </c>
      <c r="I39" s="227"/>
      <c r="J39" s="227" t="s">
        <v>192</v>
      </c>
      <c r="K39" s="225" t="str">
        <f t="shared" si="0"/>
        <v/>
      </c>
      <c r="L39" s="187"/>
      <c r="M39" s="67"/>
      <c r="N39" s="33"/>
      <c r="O39" s="33"/>
      <c r="P39" s="33"/>
      <c r="Q39" s="33"/>
      <c r="R39" s="33"/>
      <c r="S39" s="33"/>
      <c r="T39" s="33"/>
    </row>
    <row r="40" spans="1:63" s="36" customFormat="1" hidden="1" x14ac:dyDescent="0.3">
      <c r="A40" s="96"/>
      <c r="B40" s="222" t="s">
        <v>148</v>
      </c>
      <c r="C40" s="222"/>
      <c r="D40" s="229">
        <v>71.11</v>
      </c>
      <c r="E40" s="224">
        <v>0.85599999999999998</v>
      </c>
      <c r="F40" s="227" t="s">
        <v>3</v>
      </c>
      <c r="G40" s="227">
        <v>11.3</v>
      </c>
      <c r="H40" s="227" t="s">
        <v>66</v>
      </c>
      <c r="I40" s="227"/>
      <c r="J40" s="227" t="s">
        <v>61</v>
      </c>
      <c r="K40" s="225" t="str">
        <f t="shared" si="0"/>
        <v/>
      </c>
      <c r="L40" s="96"/>
      <c r="M40" s="96"/>
      <c r="N40" s="34"/>
      <c r="O40" s="34"/>
      <c r="P40" s="34"/>
      <c r="Q40" s="34"/>
      <c r="R40" s="34"/>
      <c r="S40" s="34"/>
      <c r="T40" s="34"/>
      <c r="U40" s="35"/>
      <c r="V40" s="35"/>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row>
    <row r="41" spans="1:63" s="17" customFormat="1" hidden="1" x14ac:dyDescent="0.3">
      <c r="A41" s="18"/>
      <c r="B41" s="223" t="s">
        <v>194</v>
      </c>
      <c r="C41" s="223"/>
      <c r="D41" s="224">
        <v>101.19</v>
      </c>
      <c r="E41" s="224">
        <v>0.72899999999999998</v>
      </c>
      <c r="F41" s="224" t="s">
        <v>3</v>
      </c>
      <c r="G41" s="224">
        <v>10.8</v>
      </c>
      <c r="H41" s="224" t="s">
        <v>66</v>
      </c>
      <c r="I41" s="224"/>
      <c r="J41" s="224" t="s">
        <v>195</v>
      </c>
      <c r="K41" s="225" t="str">
        <f t="shared" si="0"/>
        <v/>
      </c>
      <c r="L41" s="96"/>
      <c r="M41" s="18"/>
      <c r="N41" s="10"/>
      <c r="O41" s="10"/>
      <c r="P41" s="10"/>
      <c r="Q41" s="10"/>
      <c r="R41" s="10"/>
      <c r="S41" s="10"/>
      <c r="T41" s="10"/>
    </row>
    <row r="42" spans="1:63" hidden="1" x14ac:dyDescent="0.3">
      <c r="A42" s="96"/>
      <c r="B42" s="223" t="s">
        <v>137</v>
      </c>
      <c r="C42" s="223"/>
      <c r="D42" s="226">
        <v>114.02</v>
      </c>
      <c r="E42" s="224">
        <v>1.4890000000000001</v>
      </c>
      <c r="F42" s="224" t="s">
        <v>3</v>
      </c>
      <c r="G42" s="224">
        <v>0.3</v>
      </c>
      <c r="H42" s="224" t="s">
        <v>66</v>
      </c>
      <c r="I42" s="224"/>
      <c r="J42" s="224" t="s">
        <v>68</v>
      </c>
      <c r="K42" s="225" t="str">
        <f t="shared" si="0"/>
        <v/>
      </c>
      <c r="L42" s="78"/>
      <c r="M42" s="113"/>
    </row>
    <row r="43" spans="1:63" hidden="1" x14ac:dyDescent="0.3">
      <c r="A43" s="96"/>
      <c r="B43" s="96"/>
      <c r="C43" s="96"/>
      <c r="D43" s="331"/>
      <c r="E43" s="96"/>
      <c r="F43" s="96"/>
      <c r="G43" s="96"/>
      <c r="H43" s="233"/>
      <c r="I43" s="233"/>
      <c r="J43" s="96"/>
      <c r="K43" s="96"/>
      <c r="L43" s="96"/>
      <c r="M43" s="113"/>
    </row>
    <row r="44" spans="1:63" x14ac:dyDescent="0.3">
      <c r="A44" s="96"/>
      <c r="B44" s="96"/>
      <c r="C44" s="96"/>
      <c r="D44" s="331"/>
      <c r="E44" s="96"/>
      <c r="F44" s="96"/>
      <c r="G44" s="96"/>
      <c r="H44" s="96"/>
      <c r="I44" s="96"/>
      <c r="J44" s="96"/>
      <c r="K44" s="96"/>
      <c r="L44" s="96"/>
      <c r="M44" s="113"/>
    </row>
    <row r="45" spans="1:63" ht="16.5" customHeight="1" x14ac:dyDescent="0.3">
      <c r="A45" s="179" t="str">
        <f>Index!A24</f>
        <v>© 2022 Avantor, Inc. All rights reserved. All products are available worldwide.</v>
      </c>
      <c r="B45" s="95"/>
      <c r="C45" s="95"/>
      <c r="D45" s="95"/>
      <c r="E45" s="95"/>
      <c r="F45" s="95"/>
      <c r="G45" s="95"/>
      <c r="H45" s="95"/>
      <c r="I45" s="95"/>
      <c r="J45" s="95"/>
      <c r="K45" s="74"/>
      <c r="L45" s="96"/>
      <c r="M45" s="113"/>
    </row>
    <row r="46" spans="1:63" ht="16.5" customHeight="1" x14ac:dyDescent="0.3">
      <c r="A46" s="179" t="str">
        <f>Index!A25</f>
        <v>For more information contact: chromsupport@avantorsciences.com or visit vwr.com/ace</v>
      </c>
      <c r="B46" s="95"/>
      <c r="C46" s="95"/>
      <c r="D46" s="95"/>
      <c r="E46" s="95"/>
      <c r="F46" s="95"/>
      <c r="G46" s="95"/>
      <c r="H46" s="95"/>
      <c r="I46" s="95"/>
      <c r="J46" s="95"/>
      <c r="K46" s="335" t="s">
        <v>144</v>
      </c>
      <c r="L46" s="96"/>
      <c r="M46" s="113"/>
    </row>
    <row r="47" spans="1:63" ht="51" customHeight="1" x14ac:dyDescent="0.3">
      <c r="A47" s="426"/>
      <c r="B47" s="426"/>
      <c r="C47" s="426"/>
      <c r="D47" s="426"/>
      <c r="E47" s="426"/>
      <c r="F47" s="426"/>
      <c r="G47" s="426"/>
      <c r="H47" s="426"/>
      <c r="I47" s="426"/>
      <c r="J47" s="426"/>
      <c r="K47" s="426"/>
      <c r="L47" s="96"/>
      <c r="M47" s="113"/>
    </row>
  </sheetData>
  <sheetProtection algorithmName="SHA-512" hashValue="8MytZL8fKaNnWME5U3WbOU8bis4gFnkpFscxUWXP406cAvnA5PgIo2h5M6NowxdVIwW0mNhhvBOMhI4x6PixeA==" saltValue="7+V2A0JBsMH17T2fAkK5Rw==" spinCount="100000" sheet="1" objects="1" selectLockedCells="1"/>
  <mergeCells count="8">
    <mergeCell ref="A1:M1"/>
    <mergeCell ref="D2:J2"/>
    <mergeCell ref="A47:K47"/>
    <mergeCell ref="B7:J7"/>
    <mergeCell ref="G9:I9"/>
    <mergeCell ref="G10:I10"/>
    <mergeCell ref="B5:F5"/>
    <mergeCell ref="B16:J16"/>
  </mergeCells>
  <dataValidations count="1">
    <dataValidation type="list" allowBlank="1" showInputMessage="1" showErrorMessage="1" sqref="B10" xr:uid="{00000000-0002-0000-0700-000000000000}">
      <formula1>$B$23:$B$42</formula1>
    </dataValidation>
  </dataValidations>
  <hyperlinks>
    <hyperlink ref="K46" location="Index!A1" display="Main Menu" xr:uid="{06917CBD-AF11-42B4-AF24-585E830220F4}"/>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dimension ref="A1:BM108"/>
  <sheetViews>
    <sheetView showGridLines="0" showRowColHeaders="0" zoomScale="85" zoomScaleNormal="85" workbookViewId="0">
      <selection activeCell="D11" sqref="D11"/>
    </sheetView>
  </sheetViews>
  <sheetFormatPr defaultColWidth="0" defaultRowHeight="16.5" zeroHeight="1" x14ac:dyDescent="0.3"/>
  <cols>
    <col min="1" max="1" width="6.77734375" style="16" customWidth="1"/>
    <col min="2" max="2" width="33.77734375" style="34" customWidth="1"/>
    <col min="3" max="3" width="2.33203125" style="34" customWidth="1"/>
    <col min="4" max="4" width="10.77734375" style="34" customWidth="1"/>
    <col min="5" max="5" width="8.77734375" style="34" customWidth="1"/>
    <col min="6" max="6" width="3.77734375" style="34" customWidth="1"/>
    <col min="7" max="7" width="14.33203125" style="34" customWidth="1"/>
    <col min="8" max="11" width="6.77734375" style="34" customWidth="1"/>
    <col min="12" max="12" width="7.77734375" style="34" customWidth="1"/>
    <col min="13" max="13" width="5.77734375" style="34" customWidth="1"/>
    <col min="14" max="14" width="6.77734375" style="34" customWidth="1"/>
    <col min="15" max="15" width="14.77734375" style="34" hidden="1" customWidth="1"/>
    <col min="16" max="22" width="0" style="34" hidden="1" customWidth="1"/>
    <col min="23" max="65" width="0" style="35" hidden="1" customWidth="1"/>
    <col min="66" max="16384" width="7.109375" style="36" hidden="1"/>
  </cols>
  <sheetData>
    <row r="1" spans="1:65" s="332" customFormat="1" ht="50.1" customHeight="1" x14ac:dyDescent="0.4">
      <c r="A1" s="445" t="s">
        <v>218</v>
      </c>
      <c r="B1" s="445"/>
      <c r="C1" s="445"/>
      <c r="D1" s="445"/>
      <c r="E1" s="445"/>
      <c r="F1" s="445"/>
      <c r="G1" s="445"/>
      <c r="H1" s="445"/>
      <c r="I1" s="445"/>
      <c r="J1" s="445"/>
      <c r="K1" s="445"/>
      <c r="L1" s="445"/>
      <c r="M1" s="445"/>
      <c r="N1" s="445"/>
      <c r="O1" s="445"/>
    </row>
    <row r="2" spans="1:65" s="309" customFormat="1" ht="93.95" customHeight="1" x14ac:dyDescent="0.4">
      <c r="A2" s="65"/>
      <c r="B2" s="65"/>
      <c r="C2" s="65"/>
      <c r="D2" s="416" t="s">
        <v>150</v>
      </c>
      <c r="E2" s="416"/>
      <c r="F2" s="416"/>
      <c r="G2" s="416"/>
      <c r="H2" s="416"/>
      <c r="I2" s="416"/>
      <c r="J2" s="416"/>
      <c r="K2" s="416"/>
      <c r="L2" s="416"/>
      <c r="M2" s="416"/>
      <c r="N2" s="245" t="str">
        <f>Index!K2</f>
        <v>v1.6</v>
      </c>
      <c r="O2" s="65"/>
    </row>
    <row r="3" spans="1:65" s="309" customFormat="1" ht="15" customHeight="1" x14ac:dyDescent="0.4">
      <c r="A3" s="65"/>
      <c r="B3" s="65"/>
      <c r="C3" s="65"/>
      <c r="D3" s="299"/>
      <c r="E3" s="299"/>
      <c r="F3" s="299"/>
      <c r="G3" s="299"/>
      <c r="H3" s="299"/>
      <c r="I3" s="299"/>
      <c r="J3" s="299"/>
      <c r="K3" s="299"/>
      <c r="L3" s="299"/>
      <c r="M3" s="299"/>
      <c r="N3" s="245"/>
      <c r="O3" s="65"/>
    </row>
    <row r="4" spans="1:65" s="309" customFormat="1" ht="15" customHeight="1" x14ac:dyDescent="0.4">
      <c r="A4" s="65"/>
      <c r="B4" s="65"/>
      <c r="C4" s="65"/>
      <c r="D4" s="299"/>
      <c r="E4" s="299"/>
      <c r="F4" s="299"/>
      <c r="G4" s="299"/>
      <c r="H4" s="299"/>
      <c r="I4" s="299"/>
      <c r="J4" s="299"/>
      <c r="K4" s="299"/>
      <c r="L4" s="299"/>
      <c r="M4" s="299"/>
      <c r="N4" s="245"/>
      <c r="O4" s="65"/>
    </row>
    <row r="5" spans="1:65" s="312" customFormat="1" x14ac:dyDescent="0.3">
      <c r="A5" s="67"/>
      <c r="B5" s="303" t="s">
        <v>159</v>
      </c>
      <c r="C5" s="64"/>
      <c r="D5" s="374"/>
      <c r="E5" s="67"/>
      <c r="F5" s="67"/>
      <c r="G5" s="67"/>
      <c r="H5" s="67"/>
      <c r="I5" s="67"/>
      <c r="J5" s="67"/>
      <c r="K5" s="67"/>
      <c r="L5" s="18"/>
      <c r="M5" s="18"/>
      <c r="N5" s="78"/>
      <c r="O5" s="67"/>
      <c r="P5" s="311"/>
      <c r="Q5" s="311"/>
      <c r="R5" s="311"/>
      <c r="S5" s="311"/>
      <c r="T5" s="311"/>
      <c r="U5" s="311"/>
      <c r="V5" s="311"/>
    </row>
    <row r="6" spans="1:65" s="315" customFormat="1" ht="7.5" customHeight="1" x14ac:dyDescent="0.3">
      <c r="A6" s="67"/>
      <c r="B6" s="310"/>
      <c r="C6" s="67"/>
      <c r="D6" s="67"/>
      <c r="E6" s="67"/>
      <c r="F6" s="67"/>
      <c r="G6" s="67"/>
      <c r="H6" s="67"/>
      <c r="I6" s="67"/>
      <c r="J6" s="67"/>
      <c r="K6" s="67"/>
      <c r="L6" s="18"/>
      <c r="M6" s="18"/>
      <c r="N6" s="78"/>
      <c r="O6" s="96"/>
      <c r="P6" s="313"/>
      <c r="Q6" s="313"/>
      <c r="R6" s="313"/>
      <c r="S6" s="313"/>
      <c r="T6" s="313"/>
      <c r="U6" s="313"/>
      <c r="V6" s="313"/>
      <c r="W6" s="314"/>
      <c r="X6" s="314"/>
      <c r="Y6" s="314"/>
      <c r="Z6" s="314"/>
      <c r="AA6" s="314"/>
      <c r="AB6" s="314"/>
      <c r="AC6" s="314"/>
      <c r="AD6" s="314"/>
      <c r="AE6" s="314"/>
      <c r="AF6" s="314"/>
      <c r="AG6" s="314"/>
      <c r="AH6" s="314"/>
      <c r="AI6" s="314"/>
      <c r="AJ6" s="314"/>
      <c r="AK6" s="314"/>
      <c r="AL6" s="314"/>
      <c r="AM6" s="314"/>
      <c r="AN6" s="314"/>
      <c r="AO6" s="314"/>
      <c r="AP6" s="314"/>
      <c r="AQ6" s="314"/>
      <c r="AR6" s="314"/>
      <c r="AS6" s="314"/>
      <c r="AT6" s="314"/>
      <c r="AU6" s="314"/>
      <c r="AV6" s="314"/>
      <c r="AW6" s="314"/>
      <c r="AX6" s="314"/>
      <c r="AY6" s="314"/>
      <c r="AZ6" s="314"/>
      <c r="BA6" s="314"/>
      <c r="BB6" s="314"/>
      <c r="BC6" s="314"/>
      <c r="BD6" s="314"/>
      <c r="BE6" s="314"/>
      <c r="BF6" s="314"/>
      <c r="BG6" s="314"/>
      <c r="BH6" s="314"/>
      <c r="BI6" s="314"/>
      <c r="BJ6" s="314"/>
      <c r="BK6" s="314"/>
      <c r="BL6" s="314"/>
      <c r="BM6" s="314"/>
    </row>
    <row r="7" spans="1:65" s="315" customFormat="1" ht="38.1" customHeight="1" x14ac:dyDescent="0.3">
      <c r="A7" s="67"/>
      <c r="B7" s="454" t="s">
        <v>122</v>
      </c>
      <c r="C7" s="454"/>
      <c r="D7" s="454"/>
      <c r="E7" s="454"/>
      <c r="F7" s="454"/>
      <c r="G7" s="454"/>
      <c r="H7" s="454"/>
      <c r="I7" s="454"/>
      <c r="J7" s="454"/>
      <c r="K7" s="454"/>
      <c r="L7" s="454"/>
      <c r="M7" s="454"/>
      <c r="N7" s="329"/>
      <c r="O7" s="96"/>
      <c r="P7" s="313"/>
      <c r="Q7" s="313"/>
      <c r="R7" s="313"/>
      <c r="S7" s="313"/>
      <c r="T7" s="313"/>
      <c r="U7" s="313"/>
      <c r="V7" s="313"/>
      <c r="W7" s="314"/>
      <c r="X7" s="314"/>
      <c r="Y7" s="314"/>
      <c r="Z7" s="314"/>
      <c r="AA7" s="314"/>
      <c r="AB7" s="314"/>
      <c r="AC7" s="314"/>
      <c r="AD7" s="314"/>
      <c r="AE7" s="314"/>
      <c r="AF7" s="314"/>
      <c r="AG7" s="314"/>
      <c r="AH7" s="314"/>
      <c r="AI7" s="314"/>
      <c r="AJ7" s="314"/>
      <c r="AK7" s="314"/>
      <c r="AL7" s="314"/>
      <c r="AM7" s="314"/>
      <c r="AN7" s="314"/>
      <c r="AO7" s="314"/>
      <c r="AP7" s="314"/>
      <c r="AQ7" s="314"/>
      <c r="AR7" s="314"/>
      <c r="AS7" s="314"/>
      <c r="AT7" s="314"/>
      <c r="AU7" s="314"/>
      <c r="AV7" s="314"/>
      <c r="AW7" s="314"/>
      <c r="AX7" s="314"/>
      <c r="AY7" s="314"/>
      <c r="AZ7" s="314"/>
      <c r="BA7" s="314"/>
      <c r="BB7" s="314"/>
      <c r="BC7" s="314"/>
      <c r="BD7" s="314"/>
      <c r="BE7" s="314"/>
      <c r="BF7" s="314"/>
      <c r="BG7" s="314"/>
      <c r="BH7" s="314"/>
      <c r="BI7" s="314"/>
      <c r="BJ7" s="314"/>
      <c r="BK7" s="314"/>
      <c r="BL7" s="314"/>
      <c r="BM7" s="314"/>
    </row>
    <row r="8" spans="1:65" s="315" customFormat="1" ht="7.5" customHeight="1" x14ac:dyDescent="0.3">
      <c r="A8" s="67"/>
      <c r="B8" s="144"/>
      <c r="C8" s="246"/>
      <c r="D8" s="246"/>
      <c r="E8" s="246"/>
      <c r="F8" s="246"/>
      <c r="G8" s="247"/>
      <c r="H8" s="67"/>
      <c r="I8" s="67"/>
      <c r="J8" s="67"/>
      <c r="K8" s="67"/>
      <c r="L8" s="18"/>
      <c r="M8" s="18"/>
      <c r="N8" s="78"/>
      <c r="O8" s="96"/>
      <c r="P8" s="313"/>
      <c r="Q8" s="313"/>
      <c r="R8" s="313"/>
      <c r="S8" s="313"/>
      <c r="T8" s="313"/>
      <c r="U8" s="313"/>
      <c r="V8" s="313"/>
      <c r="W8" s="314"/>
      <c r="X8" s="314"/>
      <c r="Y8" s="314"/>
      <c r="Z8" s="314"/>
      <c r="AA8" s="314"/>
      <c r="AB8" s="314"/>
      <c r="AC8" s="314"/>
      <c r="AD8" s="314"/>
      <c r="AE8" s="314"/>
      <c r="AF8" s="314"/>
      <c r="AG8" s="314"/>
      <c r="AH8" s="314"/>
      <c r="AI8" s="314"/>
      <c r="AJ8" s="314"/>
      <c r="AK8" s="314"/>
      <c r="AL8" s="314"/>
      <c r="AM8" s="314"/>
      <c r="AN8" s="314"/>
      <c r="AO8" s="314"/>
      <c r="AP8" s="314"/>
      <c r="AQ8" s="314"/>
      <c r="AR8" s="314"/>
      <c r="AS8" s="314"/>
      <c r="AT8" s="314"/>
      <c r="AU8" s="314"/>
      <c r="AV8" s="314"/>
      <c r="AW8" s="314"/>
      <c r="AX8" s="314"/>
      <c r="AY8" s="314"/>
      <c r="AZ8" s="314"/>
      <c r="BA8" s="314"/>
      <c r="BB8" s="314"/>
      <c r="BC8" s="314"/>
      <c r="BD8" s="314"/>
      <c r="BE8" s="314"/>
      <c r="BF8" s="314"/>
      <c r="BG8" s="314"/>
      <c r="BH8" s="314"/>
      <c r="BI8" s="314"/>
      <c r="BJ8" s="314"/>
      <c r="BK8" s="314"/>
      <c r="BL8" s="314"/>
      <c r="BM8" s="314"/>
    </row>
    <row r="9" spans="1:65" s="315" customFormat="1" ht="39.950000000000003" customHeight="1" x14ac:dyDescent="0.3">
      <c r="A9" s="67"/>
      <c r="B9" s="414" t="s">
        <v>253</v>
      </c>
      <c r="C9" s="414"/>
      <c r="D9" s="414"/>
      <c r="E9" s="414"/>
      <c r="F9" s="246"/>
      <c r="G9" s="414" t="s">
        <v>251</v>
      </c>
      <c r="H9" s="414"/>
      <c r="I9" s="414"/>
      <c r="J9" s="414"/>
      <c r="K9" s="414"/>
      <c r="L9" s="414"/>
      <c r="M9" s="414"/>
      <c r="N9" s="329"/>
      <c r="O9" s="96"/>
      <c r="P9" s="313"/>
      <c r="Q9" s="313"/>
      <c r="R9" s="313"/>
      <c r="S9" s="313"/>
      <c r="T9" s="313"/>
      <c r="U9" s="313"/>
      <c r="V9" s="313"/>
      <c r="W9" s="314"/>
      <c r="X9" s="314"/>
      <c r="Y9" s="314"/>
      <c r="Z9" s="314"/>
      <c r="AA9" s="314"/>
      <c r="AB9" s="314"/>
      <c r="AC9" s="314"/>
      <c r="AD9" s="314"/>
      <c r="AE9" s="314"/>
      <c r="AF9" s="314"/>
      <c r="AG9" s="314"/>
      <c r="AH9" s="314"/>
      <c r="AI9" s="314"/>
      <c r="AJ9" s="314"/>
      <c r="AK9" s="314"/>
      <c r="AL9" s="314"/>
      <c r="AM9" s="314"/>
      <c r="AN9" s="314"/>
      <c r="AO9" s="314"/>
      <c r="AP9" s="314"/>
      <c r="AQ9" s="314"/>
      <c r="AR9" s="314"/>
      <c r="AS9" s="314"/>
      <c r="AT9" s="314"/>
      <c r="AU9" s="314"/>
      <c r="AV9" s="314"/>
      <c r="AW9" s="314"/>
      <c r="AX9" s="314"/>
      <c r="AY9" s="314"/>
      <c r="AZ9" s="314"/>
      <c r="BA9" s="314"/>
      <c r="BB9" s="314"/>
      <c r="BC9" s="314"/>
      <c r="BD9" s="314"/>
      <c r="BE9" s="314"/>
      <c r="BF9" s="314"/>
      <c r="BG9" s="314"/>
      <c r="BH9" s="314"/>
      <c r="BI9" s="314"/>
      <c r="BJ9" s="314"/>
      <c r="BK9" s="314"/>
      <c r="BL9" s="314"/>
      <c r="BM9" s="314"/>
    </row>
    <row r="10" spans="1:65" s="315" customFormat="1" ht="16.5" customHeight="1" x14ac:dyDescent="0.3">
      <c r="A10" s="67"/>
      <c r="B10" s="144"/>
      <c r="C10" s="246"/>
      <c r="D10" s="246"/>
      <c r="E10" s="246"/>
      <c r="F10" s="246"/>
      <c r="G10" s="247"/>
      <c r="H10" s="67"/>
      <c r="I10" s="67"/>
      <c r="J10" s="67"/>
      <c r="K10" s="67"/>
      <c r="L10" s="18"/>
      <c r="M10" s="18"/>
      <c r="N10" s="18"/>
      <c r="O10" s="96"/>
      <c r="P10" s="313"/>
      <c r="Q10" s="313"/>
      <c r="R10" s="313"/>
      <c r="S10" s="313"/>
      <c r="T10" s="313"/>
      <c r="U10" s="313"/>
      <c r="V10" s="313"/>
      <c r="W10" s="314"/>
      <c r="X10" s="314"/>
      <c r="Y10" s="314"/>
      <c r="Z10" s="314"/>
      <c r="AA10" s="314"/>
      <c r="AB10" s="314"/>
      <c r="AC10" s="314"/>
      <c r="AD10" s="314"/>
      <c r="AE10" s="314"/>
      <c r="AF10" s="314"/>
      <c r="AG10" s="314"/>
      <c r="AH10" s="314"/>
      <c r="AI10" s="314"/>
      <c r="AJ10" s="314"/>
      <c r="AK10" s="314"/>
      <c r="AL10" s="314"/>
      <c r="AM10" s="314"/>
      <c r="AN10" s="314"/>
      <c r="AO10" s="314"/>
      <c r="AP10" s="314"/>
      <c r="AQ10" s="314"/>
      <c r="AR10" s="314"/>
      <c r="AS10" s="314"/>
      <c r="AT10" s="314"/>
      <c r="AU10" s="314"/>
      <c r="AV10" s="314"/>
      <c r="AW10" s="314"/>
      <c r="AX10" s="314"/>
      <c r="AY10" s="314"/>
      <c r="AZ10" s="314"/>
      <c r="BA10" s="314"/>
      <c r="BB10" s="314"/>
      <c r="BC10" s="314"/>
      <c r="BD10" s="314"/>
      <c r="BE10" s="314"/>
      <c r="BF10" s="314"/>
      <c r="BG10" s="314"/>
      <c r="BH10" s="314"/>
      <c r="BI10" s="314"/>
      <c r="BJ10" s="314"/>
      <c r="BK10" s="314"/>
      <c r="BL10" s="314"/>
      <c r="BM10" s="314"/>
    </row>
    <row r="11" spans="1:65" s="315" customFormat="1" ht="15" customHeight="1" x14ac:dyDescent="0.3">
      <c r="A11" s="67"/>
      <c r="B11" s="239" t="s">
        <v>25</v>
      </c>
      <c r="C11" s="106"/>
      <c r="D11" s="364"/>
      <c r="E11" s="106" t="s">
        <v>5</v>
      </c>
      <c r="F11" s="102"/>
      <c r="G11" s="102"/>
      <c r="H11" s="256" t="s">
        <v>19</v>
      </c>
      <c r="I11" s="256" t="s">
        <v>8</v>
      </c>
      <c r="J11" s="256" t="s">
        <v>20</v>
      </c>
      <c r="K11" s="257" t="s">
        <v>21</v>
      </c>
      <c r="L11" s="239" t="s">
        <v>143</v>
      </c>
      <c r="M11" s="95"/>
      <c r="N11" s="67"/>
      <c r="O11" s="96"/>
      <c r="P11" s="313"/>
      <c r="Q11" s="313"/>
      <c r="R11" s="313"/>
      <c r="S11" s="313"/>
      <c r="T11" s="313"/>
      <c r="U11" s="313"/>
      <c r="V11" s="313"/>
      <c r="W11" s="314"/>
      <c r="X11" s="314"/>
      <c r="Y11" s="314"/>
      <c r="Z11" s="314"/>
      <c r="AA11" s="314"/>
      <c r="AB11" s="314"/>
      <c r="AC11" s="314"/>
      <c r="AD11" s="314"/>
      <c r="AE11" s="314"/>
      <c r="AF11" s="314"/>
      <c r="AG11" s="314"/>
      <c r="AH11" s="314"/>
      <c r="AI11" s="314"/>
      <c r="AJ11" s="314"/>
      <c r="AK11" s="314"/>
      <c r="AL11" s="314"/>
      <c r="AM11" s="314"/>
      <c r="AN11" s="314"/>
      <c r="AO11" s="314"/>
      <c r="AP11" s="314"/>
      <c r="AQ11" s="314"/>
      <c r="AR11" s="314"/>
      <c r="AS11" s="314"/>
      <c r="AT11" s="314"/>
      <c r="AU11" s="314"/>
      <c r="AV11" s="314"/>
      <c r="AW11" s="314"/>
      <c r="AX11" s="314"/>
      <c r="AY11" s="314"/>
      <c r="AZ11" s="314"/>
      <c r="BA11" s="314"/>
      <c r="BB11" s="314"/>
      <c r="BC11" s="314"/>
      <c r="BD11" s="314"/>
      <c r="BE11" s="314"/>
      <c r="BF11" s="314"/>
      <c r="BG11" s="314"/>
      <c r="BH11" s="314"/>
      <c r="BI11" s="314"/>
      <c r="BJ11" s="314"/>
      <c r="BK11" s="314"/>
      <c r="BL11" s="314"/>
      <c r="BM11" s="314"/>
    </row>
    <row r="12" spans="1:65" s="315" customFormat="1" ht="15" customHeight="1" x14ac:dyDescent="0.3">
      <c r="A12" s="67"/>
      <c r="B12" s="239" t="s">
        <v>17</v>
      </c>
      <c r="C12" s="106"/>
      <c r="D12" s="363"/>
      <c r="E12" s="106" t="s">
        <v>11</v>
      </c>
      <c r="F12" s="102"/>
      <c r="G12" s="239" t="s">
        <v>200</v>
      </c>
      <c r="H12" s="380"/>
      <c r="I12" s="380"/>
      <c r="J12" s="380"/>
      <c r="K12" s="380"/>
      <c r="L12" s="251">
        <f>SUM(H12:K12)</f>
        <v>0</v>
      </c>
      <c r="M12" s="250"/>
      <c r="N12" s="67"/>
      <c r="O12" s="96"/>
      <c r="P12" s="313"/>
      <c r="Q12" s="313"/>
      <c r="R12" s="313"/>
      <c r="S12" s="313"/>
      <c r="T12" s="313"/>
      <c r="U12" s="313"/>
      <c r="V12" s="313"/>
      <c r="W12" s="314"/>
      <c r="X12" s="314"/>
      <c r="Y12" s="314"/>
      <c r="Z12" s="314"/>
      <c r="AA12" s="314"/>
      <c r="AB12" s="314"/>
      <c r="AC12" s="314"/>
      <c r="AD12" s="314"/>
      <c r="AE12" s="314"/>
      <c r="AF12" s="314"/>
      <c r="AG12" s="314"/>
      <c r="AH12" s="314"/>
      <c r="AI12" s="314"/>
      <c r="AJ12" s="314"/>
      <c r="AK12" s="314"/>
      <c r="AL12" s="314"/>
      <c r="AM12" s="314"/>
      <c r="AN12" s="314"/>
      <c r="AO12" s="314"/>
      <c r="AP12" s="314"/>
      <c r="AQ12" s="314"/>
      <c r="AR12" s="314"/>
      <c r="AS12" s="314"/>
      <c r="AT12" s="314"/>
      <c r="AU12" s="314"/>
      <c r="AV12" s="314"/>
      <c r="AW12" s="314"/>
      <c r="AX12" s="314"/>
      <c r="AY12" s="314"/>
      <c r="AZ12" s="314"/>
      <c r="BA12" s="314"/>
      <c r="BB12" s="314"/>
      <c r="BC12" s="314"/>
      <c r="BD12" s="314"/>
      <c r="BE12" s="314"/>
      <c r="BF12" s="314"/>
      <c r="BG12" s="314"/>
      <c r="BH12" s="314"/>
      <c r="BI12" s="314"/>
      <c r="BJ12" s="314"/>
      <c r="BK12" s="314"/>
      <c r="BL12" s="314"/>
      <c r="BM12" s="314"/>
    </row>
    <row r="13" spans="1:65" s="315" customFormat="1" ht="15" customHeight="1" x14ac:dyDescent="0.3">
      <c r="A13" s="67"/>
      <c r="B13" s="239" t="s">
        <v>18</v>
      </c>
      <c r="C13" s="106"/>
      <c r="D13" s="361"/>
      <c r="E13" s="106"/>
      <c r="F13" s="102"/>
      <c r="G13" s="239"/>
      <c r="H13" s="231"/>
      <c r="I13" s="231"/>
      <c r="J13" s="231"/>
      <c r="K13" s="231"/>
      <c r="L13" s="67"/>
      <c r="M13" s="67"/>
      <c r="N13" s="67"/>
      <c r="O13" s="96"/>
      <c r="P13" s="313"/>
      <c r="Q13" s="313"/>
      <c r="R13" s="313"/>
      <c r="S13" s="313"/>
      <c r="T13" s="313"/>
      <c r="U13" s="313"/>
      <c r="V13" s="313"/>
      <c r="W13" s="314"/>
      <c r="X13" s="314"/>
      <c r="Y13" s="314"/>
      <c r="Z13" s="314"/>
      <c r="AA13" s="314"/>
      <c r="AB13" s="314"/>
      <c r="AC13" s="314"/>
      <c r="AD13" s="314"/>
      <c r="AE13" s="314"/>
      <c r="AF13" s="314"/>
      <c r="AG13" s="314"/>
      <c r="AH13" s="314"/>
      <c r="AI13" s="314"/>
      <c r="AJ13" s="314"/>
      <c r="AK13" s="314"/>
      <c r="AL13" s="314"/>
      <c r="AM13" s="314"/>
      <c r="AN13" s="314"/>
      <c r="AO13" s="314"/>
      <c r="AP13" s="314"/>
      <c r="AQ13" s="314"/>
      <c r="AR13" s="314"/>
      <c r="AS13" s="314"/>
      <c r="AT13" s="314"/>
      <c r="AU13" s="314"/>
      <c r="AV13" s="314"/>
      <c r="AW13" s="314"/>
      <c r="AX13" s="314"/>
      <c r="AY13" s="314"/>
      <c r="AZ13" s="314"/>
      <c r="BA13" s="314"/>
      <c r="BB13" s="314"/>
      <c r="BC13" s="314"/>
      <c r="BD13" s="314"/>
      <c r="BE13" s="314"/>
      <c r="BF13" s="314"/>
      <c r="BG13" s="314"/>
      <c r="BH13" s="314"/>
      <c r="BI13" s="314"/>
      <c r="BJ13" s="314"/>
      <c r="BK13" s="314"/>
      <c r="BL13" s="314"/>
      <c r="BM13" s="314"/>
    </row>
    <row r="14" spans="1:65" s="314" customFormat="1" ht="15" customHeight="1" x14ac:dyDescent="0.35">
      <c r="A14" s="67"/>
      <c r="B14" s="400" t="s">
        <v>258</v>
      </c>
      <c r="D14" s="361"/>
      <c r="E14" s="337" t="s">
        <v>257</v>
      </c>
      <c r="F14" s="106"/>
      <c r="G14" s="394" t="s">
        <v>252</v>
      </c>
      <c r="M14" s="67"/>
      <c r="N14" s="67"/>
      <c r="O14" s="96"/>
      <c r="P14" s="313"/>
      <c r="Q14" s="313"/>
      <c r="R14" s="313"/>
      <c r="S14" s="313"/>
      <c r="T14" s="313"/>
      <c r="U14" s="313"/>
      <c r="V14" s="313"/>
    </row>
    <row r="15" spans="1:65" s="314" customFormat="1" ht="2.25" customHeight="1" thickBot="1" x14ac:dyDescent="0.35">
      <c r="A15" s="67"/>
      <c r="F15" s="106"/>
      <c r="G15" s="393"/>
      <c r="M15" s="67"/>
      <c r="N15" s="67"/>
      <c r="O15" s="96"/>
      <c r="P15" s="313"/>
      <c r="Q15" s="313"/>
      <c r="R15" s="313"/>
      <c r="S15" s="313"/>
      <c r="T15" s="313"/>
      <c r="U15" s="313"/>
      <c r="V15" s="313"/>
    </row>
    <row r="16" spans="1:65" s="314" customFormat="1" x14ac:dyDescent="0.3">
      <c r="A16" s="67"/>
      <c r="B16" s="397"/>
      <c r="F16" s="106"/>
      <c r="G16" s="209" t="s">
        <v>22</v>
      </c>
      <c r="H16" s="262" t="str">
        <f>IF(OR(ISBLANK($H$12),ISBLANK($D$11),ISBLANK($D$12),ISBLANK($D$13),),"",ROUNDUP(((($D$12*$D$13*$D$11)+((($D$14/60)*$D$13)*$D$11))*H12%),0))</f>
        <v/>
      </c>
      <c r="I16" s="262" t="str">
        <f>IF(OR(ISBLANK(D11),ISBLANK(I12),ISBLANK(D12),ISBLANK(D13),),"",ROUNDUP(((($D$12*$D$13*$D$11)+((($D$14/60)*$D$13)*D11))*I12%),0))</f>
        <v/>
      </c>
      <c r="J16" s="262" t="str">
        <f>IF(OR(ISBLANK(D11),ISBLANK(J12),ISBLANK(D12),ISBLANK(D13),),"",ROUNDUP(((($D$12*$D$13*$D$11)+((($D$14/60)*$D$13)*D11))*J12%),0))</f>
        <v/>
      </c>
      <c r="K16" s="262" t="str">
        <f>IF(OR(ISBLANK(K12),ISBLANK(D11),ISBLANK(D12),ISBLANK(D13),),"",ROUNDUP(((($D$12*$D$13*$D$11)+((($D$14/60)*$D$13)*D11))*K12%),0))</f>
        <v/>
      </c>
      <c r="L16" s="261"/>
      <c r="M16" s="67"/>
      <c r="N16" s="67"/>
      <c r="O16" s="96"/>
      <c r="P16" s="313"/>
      <c r="Q16" s="313"/>
      <c r="R16" s="313"/>
      <c r="S16" s="313"/>
      <c r="T16" s="313"/>
      <c r="U16" s="313"/>
      <c r="V16" s="313"/>
    </row>
    <row r="17" spans="1:65" s="314" customFormat="1" ht="17.25" thickBot="1" x14ac:dyDescent="0.35">
      <c r="A17" s="67"/>
      <c r="F17" s="106"/>
      <c r="G17" s="208" t="s">
        <v>23</v>
      </c>
      <c r="H17" s="264" t="str">
        <f>IF(OR(ISBLANK(D11),ISBLANK(H12),ISBLANK(D12),ISBLANK(D13)),"",(H16*10%)+H16)</f>
        <v/>
      </c>
      <c r="I17" s="264" t="str">
        <f>IF(OR(ISBLANK(D11),ISBLANK(I12),ISBLANK(D12),ISBLANK(D13),),"",(I16*10%)+I16)</f>
        <v/>
      </c>
      <c r="J17" s="264" t="str">
        <f>IF(OR(ISBLANK(J12),ISBLANK(D11),ISBLANK(D12),ISBLANK(D13)),"",(J16*10%)+J16)</f>
        <v/>
      </c>
      <c r="K17" s="264" t="str">
        <f>IF(OR(ISBLANK(K12),ISBLANK(D11),ISBLANK(D12),ISBLANK(D13),),"",(K16*10%)+K16)</f>
        <v/>
      </c>
      <c r="L17" s="263"/>
      <c r="M17" s="67"/>
      <c r="N17" s="67"/>
      <c r="O17" s="96"/>
      <c r="P17" s="313"/>
      <c r="Q17" s="313"/>
      <c r="R17" s="313"/>
      <c r="S17" s="313"/>
      <c r="T17" s="313"/>
      <c r="U17" s="313"/>
      <c r="V17" s="313"/>
    </row>
    <row r="18" spans="1:65" s="312" customFormat="1" ht="7.5" customHeight="1" x14ac:dyDescent="0.3">
      <c r="A18" s="67"/>
      <c r="B18" s="310"/>
      <c r="C18" s="310"/>
      <c r="D18" s="310"/>
      <c r="E18" s="310"/>
      <c r="F18" s="67"/>
      <c r="G18" s="67"/>
      <c r="H18" s="67"/>
      <c r="I18" s="67"/>
      <c r="J18" s="67"/>
      <c r="K18" s="67"/>
      <c r="L18" s="67"/>
      <c r="M18" s="67"/>
      <c r="N18" s="67"/>
      <c r="O18" s="96"/>
      <c r="P18" s="311"/>
      <c r="Q18" s="311"/>
      <c r="R18" s="311"/>
      <c r="S18" s="311"/>
      <c r="T18" s="311"/>
      <c r="U18" s="311"/>
      <c r="V18" s="311"/>
    </row>
    <row r="19" spans="1:65" s="314" customFormat="1" ht="39.950000000000003" customHeight="1" x14ac:dyDescent="0.3">
      <c r="A19" s="67"/>
      <c r="B19" s="454" t="s">
        <v>6</v>
      </c>
      <c r="C19" s="454"/>
      <c r="D19" s="454"/>
      <c r="E19" s="454"/>
      <c r="F19" s="454"/>
      <c r="G19" s="454"/>
      <c r="H19" s="454"/>
      <c r="I19" s="454"/>
      <c r="J19" s="454"/>
      <c r="K19" s="454"/>
      <c r="L19" s="454"/>
      <c r="M19" s="454"/>
      <c r="N19" s="67"/>
      <c r="O19" s="96"/>
      <c r="P19" s="313"/>
      <c r="Q19" s="313"/>
      <c r="R19" s="313"/>
      <c r="S19" s="313"/>
      <c r="T19" s="313"/>
      <c r="U19" s="313"/>
      <c r="V19" s="313"/>
    </row>
    <row r="20" spans="1:65" s="314" customFormat="1" ht="7.5" customHeight="1" x14ac:dyDescent="0.35">
      <c r="A20" s="67"/>
      <c r="B20" s="198"/>
      <c r="C20" s="67"/>
      <c r="D20" s="67"/>
      <c r="E20" s="67"/>
      <c r="F20" s="67"/>
      <c r="G20" s="67"/>
      <c r="H20" s="67"/>
      <c r="I20" s="67"/>
      <c r="J20" s="67"/>
      <c r="K20" s="67"/>
      <c r="L20" s="67"/>
      <c r="M20" s="67"/>
      <c r="N20" s="67"/>
      <c r="O20" s="96"/>
      <c r="P20" s="313"/>
      <c r="Q20" s="313"/>
      <c r="R20" s="313"/>
      <c r="S20" s="313"/>
      <c r="T20" s="313"/>
      <c r="U20" s="313"/>
      <c r="V20" s="313"/>
    </row>
    <row r="21" spans="1:65" s="314" customFormat="1" ht="39.950000000000003" customHeight="1" x14ac:dyDescent="0.3">
      <c r="A21" s="67"/>
      <c r="B21" s="414" t="s">
        <v>253</v>
      </c>
      <c r="C21" s="414"/>
      <c r="D21" s="414"/>
      <c r="E21" s="414"/>
      <c r="F21" s="247"/>
      <c r="G21" s="414" t="s">
        <v>30</v>
      </c>
      <c r="H21" s="414"/>
      <c r="I21" s="414"/>
      <c r="J21" s="414"/>
      <c r="K21" s="414"/>
      <c r="L21" s="414"/>
      <c r="M21" s="414"/>
      <c r="N21" s="67"/>
      <c r="O21" s="96"/>
      <c r="P21" s="313"/>
      <c r="Q21" s="313"/>
      <c r="R21" s="313"/>
      <c r="S21" s="313"/>
      <c r="T21" s="313"/>
      <c r="U21" s="313"/>
      <c r="V21" s="313"/>
    </row>
    <row r="22" spans="1:65" s="314" customFormat="1" ht="18.75" customHeight="1" x14ac:dyDescent="0.3">
      <c r="A22" s="67"/>
      <c r="B22" s="247"/>
      <c r="C22" s="247"/>
      <c r="D22" s="247"/>
      <c r="E22" s="247"/>
      <c r="F22" s="247"/>
      <c r="G22" s="247"/>
      <c r="H22" s="67"/>
      <c r="I22" s="67"/>
      <c r="J22" s="67"/>
      <c r="K22" s="67"/>
      <c r="L22" s="67"/>
      <c r="M22" s="67"/>
      <c r="N22" s="67"/>
      <c r="O22" s="96"/>
      <c r="P22" s="313"/>
      <c r="Q22" s="313"/>
      <c r="R22" s="313"/>
      <c r="S22" s="313"/>
      <c r="T22" s="313"/>
      <c r="U22" s="313"/>
      <c r="V22" s="313"/>
    </row>
    <row r="23" spans="1:65" s="314" customFormat="1" ht="15" customHeight="1" thickBot="1" x14ac:dyDescent="0.35">
      <c r="A23" s="67"/>
      <c r="B23" s="239" t="s">
        <v>25</v>
      </c>
      <c r="C23" s="106"/>
      <c r="D23" s="364"/>
      <c r="E23" s="106" t="s">
        <v>5</v>
      </c>
      <c r="F23" s="95"/>
      <c r="G23" s="253" t="s">
        <v>26</v>
      </c>
      <c r="H23" s="258" t="s">
        <v>19</v>
      </c>
      <c r="I23" s="259" t="s">
        <v>8</v>
      </c>
      <c r="J23" s="259" t="s">
        <v>20</v>
      </c>
      <c r="K23" s="260" t="s">
        <v>21</v>
      </c>
      <c r="L23" s="255" t="s">
        <v>143</v>
      </c>
      <c r="M23" s="95"/>
      <c r="N23" s="67"/>
      <c r="O23" s="96"/>
      <c r="P23" s="313"/>
      <c r="Q23" s="313"/>
      <c r="R23" s="313"/>
      <c r="S23" s="313"/>
      <c r="T23" s="313"/>
      <c r="U23" s="313"/>
      <c r="V23" s="313"/>
    </row>
    <row r="24" spans="1:65" s="314" customFormat="1" ht="15" customHeight="1" x14ac:dyDescent="0.3">
      <c r="A24" s="67"/>
      <c r="B24" s="239" t="s">
        <v>18</v>
      </c>
      <c r="C24" s="106"/>
      <c r="D24" s="361"/>
      <c r="E24" s="106"/>
      <c r="F24" s="74"/>
      <c r="G24" s="254">
        <v>0</v>
      </c>
      <c r="H24" s="381"/>
      <c r="I24" s="382"/>
      <c r="J24" s="382"/>
      <c r="K24" s="383"/>
      <c r="L24" s="252">
        <f>SUM(H24:K24)</f>
        <v>0</v>
      </c>
      <c r="M24" s="250"/>
      <c r="N24" s="67"/>
      <c r="O24" s="96"/>
      <c r="P24" s="313"/>
      <c r="Q24" s="313"/>
      <c r="R24" s="313"/>
      <c r="S24" s="313"/>
      <c r="T24" s="313"/>
      <c r="U24" s="313"/>
      <c r="V24" s="313"/>
    </row>
    <row r="25" spans="1:65" s="313" customFormat="1" ht="15" customHeight="1" x14ac:dyDescent="0.3">
      <c r="A25" s="67"/>
      <c r="B25" s="401" t="s">
        <v>258</v>
      </c>
      <c r="C25" s="102"/>
      <c r="D25" s="361"/>
      <c r="E25" s="106" t="s">
        <v>257</v>
      </c>
      <c r="F25" s="74"/>
      <c r="G25" s="367"/>
      <c r="H25" s="381"/>
      <c r="I25" s="382"/>
      <c r="J25" s="382"/>
      <c r="K25" s="383"/>
      <c r="L25" s="252">
        <f t="shared" ref="L25:L31" si="0">SUM(H25:K25)</f>
        <v>0</v>
      </c>
      <c r="M25" s="250"/>
      <c r="N25" s="67"/>
      <c r="O25" s="96"/>
      <c r="W25" s="314"/>
      <c r="X25" s="314"/>
      <c r="Y25" s="314"/>
      <c r="Z25" s="314"/>
      <c r="AA25" s="314"/>
      <c r="AB25" s="314"/>
      <c r="AC25" s="314"/>
      <c r="AD25" s="314"/>
      <c r="AE25" s="314"/>
      <c r="AF25" s="314"/>
      <c r="AG25" s="314"/>
      <c r="AH25" s="314"/>
      <c r="AI25" s="314"/>
      <c r="AJ25" s="314"/>
      <c r="AK25" s="314"/>
      <c r="AL25" s="314"/>
      <c r="AM25" s="314"/>
      <c r="AN25" s="314"/>
      <c r="AO25" s="314"/>
      <c r="AP25" s="314"/>
      <c r="AQ25" s="314"/>
      <c r="AR25" s="314"/>
      <c r="AS25" s="314"/>
      <c r="AT25" s="314"/>
      <c r="AU25" s="314"/>
      <c r="AV25" s="314"/>
      <c r="AW25" s="314"/>
      <c r="AX25" s="314"/>
      <c r="AY25" s="314"/>
      <c r="AZ25" s="314"/>
      <c r="BA25" s="314"/>
      <c r="BB25" s="314"/>
      <c r="BC25" s="314"/>
      <c r="BD25" s="314"/>
      <c r="BE25" s="314"/>
      <c r="BF25" s="314"/>
      <c r="BG25" s="314"/>
      <c r="BH25" s="314"/>
      <c r="BI25" s="314"/>
      <c r="BJ25" s="314"/>
      <c r="BK25" s="314"/>
      <c r="BL25" s="314"/>
      <c r="BM25" s="314"/>
    </row>
    <row r="26" spans="1:65" s="313" customFormat="1" x14ac:dyDescent="0.3">
      <c r="A26" s="67"/>
      <c r="F26" s="74"/>
      <c r="G26" s="367"/>
      <c r="H26" s="381"/>
      <c r="I26" s="382"/>
      <c r="J26" s="382"/>
      <c r="K26" s="383"/>
      <c r="L26" s="252">
        <f t="shared" si="0"/>
        <v>0</v>
      </c>
      <c r="M26" s="250"/>
      <c r="N26" s="67"/>
      <c r="O26" s="96"/>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4"/>
      <c r="BK26" s="314"/>
      <c r="BL26" s="314"/>
      <c r="BM26" s="314"/>
    </row>
    <row r="27" spans="1:65" s="313" customFormat="1" ht="15" customHeight="1" x14ac:dyDescent="0.3">
      <c r="A27" s="67"/>
      <c r="F27" s="74"/>
      <c r="G27" s="367"/>
      <c r="H27" s="381"/>
      <c r="I27" s="382"/>
      <c r="J27" s="382"/>
      <c r="K27" s="383"/>
      <c r="L27" s="252">
        <f t="shared" si="0"/>
        <v>0</v>
      </c>
      <c r="M27" s="250"/>
      <c r="N27" s="67"/>
      <c r="O27" s="96"/>
      <c r="W27" s="314"/>
      <c r="X27" s="314"/>
      <c r="Y27" s="314"/>
      <c r="Z27" s="314"/>
      <c r="AA27" s="314"/>
      <c r="AB27" s="314"/>
      <c r="AC27" s="314"/>
      <c r="AD27" s="314"/>
      <c r="AE27" s="314"/>
      <c r="AF27" s="314"/>
      <c r="AG27" s="314"/>
      <c r="AH27" s="314"/>
      <c r="AI27" s="314"/>
      <c r="AJ27" s="314"/>
      <c r="AK27" s="314"/>
      <c r="AL27" s="314"/>
      <c r="AM27" s="314"/>
      <c r="AN27" s="314"/>
      <c r="AO27" s="314"/>
      <c r="AP27" s="314"/>
      <c r="AQ27" s="314"/>
      <c r="AR27" s="314"/>
      <c r="AS27" s="314"/>
      <c r="AT27" s="314"/>
      <c r="AU27" s="314"/>
      <c r="AV27" s="314"/>
      <c r="AW27" s="314"/>
      <c r="AX27" s="314"/>
      <c r="AY27" s="314"/>
      <c r="AZ27" s="314"/>
      <c r="BA27" s="314"/>
      <c r="BB27" s="314"/>
      <c r="BC27" s="314"/>
      <c r="BD27" s="314"/>
      <c r="BE27" s="314"/>
      <c r="BF27" s="314"/>
      <c r="BG27" s="314"/>
      <c r="BH27" s="314"/>
      <c r="BI27" s="314"/>
      <c r="BJ27" s="314"/>
      <c r="BK27" s="314"/>
      <c r="BL27" s="314"/>
      <c r="BM27" s="314"/>
    </row>
    <row r="28" spans="1:65" s="313" customFormat="1" x14ac:dyDescent="0.3">
      <c r="A28" s="67"/>
      <c r="B28" s="331"/>
      <c r="C28" s="331"/>
      <c r="D28" s="96"/>
      <c r="E28" s="96"/>
      <c r="F28" s="74"/>
      <c r="G28" s="367"/>
      <c r="H28" s="381"/>
      <c r="I28" s="382"/>
      <c r="J28" s="382"/>
      <c r="K28" s="383"/>
      <c r="L28" s="252">
        <f t="shared" si="0"/>
        <v>0</v>
      </c>
      <c r="M28" s="250"/>
      <c r="N28" s="96"/>
      <c r="O28" s="96"/>
      <c r="W28" s="314"/>
      <c r="X28" s="314"/>
      <c r="Y28" s="314"/>
      <c r="Z28" s="314"/>
      <c r="AA28" s="314"/>
      <c r="AB28" s="314"/>
      <c r="AC28" s="314"/>
      <c r="AD28" s="314"/>
      <c r="AE28" s="314"/>
      <c r="AF28" s="314"/>
      <c r="AG28" s="314"/>
      <c r="AH28" s="314"/>
      <c r="AI28" s="314"/>
      <c r="AJ28" s="314"/>
      <c r="AK28" s="314"/>
      <c r="AL28" s="314"/>
      <c r="AM28" s="314"/>
      <c r="AN28" s="314"/>
      <c r="AO28" s="314"/>
      <c r="AP28" s="314"/>
      <c r="AQ28" s="314"/>
      <c r="AR28" s="314"/>
      <c r="AS28" s="314"/>
      <c r="AT28" s="314"/>
      <c r="AU28" s="314"/>
      <c r="AV28" s="314"/>
      <c r="AW28" s="314"/>
      <c r="AX28" s="314"/>
      <c r="AY28" s="314"/>
      <c r="AZ28" s="314"/>
      <c r="BA28" s="314"/>
      <c r="BB28" s="314"/>
      <c r="BC28" s="314"/>
      <c r="BD28" s="314"/>
      <c r="BE28" s="314"/>
      <c r="BF28" s="314"/>
      <c r="BG28" s="314"/>
      <c r="BH28" s="314"/>
      <c r="BI28" s="314"/>
      <c r="BJ28" s="314"/>
      <c r="BK28" s="314"/>
      <c r="BL28" s="314"/>
      <c r="BM28" s="314"/>
    </row>
    <row r="29" spans="1:65" s="313" customFormat="1" x14ac:dyDescent="0.3">
      <c r="A29" s="67"/>
      <c r="B29" s="331"/>
      <c r="C29" s="331"/>
      <c r="D29" s="331"/>
      <c r="E29" s="331"/>
      <c r="F29" s="74"/>
      <c r="G29" s="367"/>
      <c r="H29" s="381"/>
      <c r="I29" s="382"/>
      <c r="J29" s="382"/>
      <c r="K29" s="383"/>
      <c r="L29" s="252">
        <f t="shared" si="0"/>
        <v>0</v>
      </c>
      <c r="M29" s="250"/>
      <c r="N29" s="96"/>
      <c r="O29" s="96"/>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314"/>
      <c r="AW29" s="314"/>
      <c r="AX29" s="314"/>
      <c r="AY29" s="314"/>
      <c r="AZ29" s="314"/>
      <c r="BA29" s="314"/>
      <c r="BB29" s="314"/>
      <c r="BC29" s="314"/>
      <c r="BD29" s="314"/>
      <c r="BE29" s="314"/>
      <c r="BF29" s="314"/>
      <c r="BG29" s="314"/>
      <c r="BH29" s="314"/>
      <c r="BI29" s="314"/>
      <c r="BJ29" s="314"/>
      <c r="BK29" s="314"/>
      <c r="BL29" s="314"/>
      <c r="BM29" s="314"/>
    </row>
    <row r="30" spans="1:65" s="313" customFormat="1" x14ac:dyDescent="0.3">
      <c r="A30" s="67"/>
      <c r="B30" s="95"/>
      <c r="C30" s="95"/>
      <c r="D30" s="74"/>
      <c r="E30" s="74"/>
      <c r="F30" s="74"/>
      <c r="G30" s="367"/>
      <c r="H30" s="381"/>
      <c r="I30" s="382"/>
      <c r="J30" s="382"/>
      <c r="K30" s="383"/>
      <c r="L30" s="252">
        <f t="shared" si="0"/>
        <v>0</v>
      </c>
      <c r="M30" s="250"/>
      <c r="N30" s="96"/>
      <c r="O30" s="96"/>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314"/>
      <c r="AW30" s="314"/>
      <c r="AX30" s="314"/>
      <c r="AY30" s="314"/>
      <c r="AZ30" s="314"/>
      <c r="BA30" s="314"/>
      <c r="BB30" s="314"/>
      <c r="BC30" s="314"/>
      <c r="BD30" s="314"/>
      <c r="BE30" s="314"/>
      <c r="BF30" s="314"/>
      <c r="BG30" s="314"/>
      <c r="BH30" s="314"/>
      <c r="BI30" s="314"/>
      <c r="BJ30" s="314"/>
      <c r="BK30" s="314"/>
      <c r="BL30" s="314"/>
      <c r="BM30" s="314"/>
    </row>
    <row r="31" spans="1:65" s="313" customFormat="1" x14ac:dyDescent="0.3">
      <c r="A31" s="67"/>
      <c r="B31" s="453"/>
      <c r="C31" s="453"/>
      <c r="D31" s="74"/>
      <c r="E31" s="74"/>
      <c r="F31" s="74"/>
      <c r="G31" s="367"/>
      <c r="H31" s="381"/>
      <c r="I31" s="382"/>
      <c r="J31" s="382"/>
      <c r="K31" s="383"/>
      <c r="L31" s="252">
        <f t="shared" si="0"/>
        <v>0</v>
      </c>
      <c r="M31" s="250"/>
      <c r="N31" s="96"/>
      <c r="O31" s="96"/>
      <c r="W31" s="314"/>
      <c r="X31" s="314"/>
      <c r="Y31" s="314"/>
      <c r="Z31" s="314"/>
      <c r="AA31" s="314"/>
      <c r="AB31" s="314"/>
      <c r="AC31" s="314"/>
      <c r="AD31" s="314"/>
      <c r="AE31" s="314"/>
      <c r="AF31" s="314"/>
      <c r="AG31" s="314"/>
      <c r="AH31" s="314"/>
      <c r="AI31" s="314"/>
      <c r="AJ31" s="314"/>
      <c r="AK31" s="314"/>
      <c r="AL31" s="314"/>
      <c r="AM31" s="314"/>
      <c r="AN31" s="314"/>
      <c r="AO31" s="314"/>
      <c r="AP31" s="314"/>
      <c r="AQ31" s="314"/>
      <c r="AR31" s="314"/>
      <c r="AS31" s="314"/>
      <c r="AT31" s="314"/>
      <c r="AU31" s="314"/>
      <c r="AV31" s="314"/>
      <c r="AW31" s="314"/>
      <c r="AX31" s="314"/>
      <c r="AY31" s="314"/>
      <c r="AZ31" s="314"/>
      <c r="BA31" s="314"/>
      <c r="BB31" s="314"/>
      <c r="BC31" s="314"/>
      <c r="BD31" s="314"/>
      <c r="BE31" s="314"/>
      <c r="BF31" s="314"/>
      <c r="BG31" s="314"/>
      <c r="BH31" s="314"/>
      <c r="BI31" s="314"/>
      <c r="BJ31" s="314"/>
      <c r="BK31" s="314"/>
      <c r="BL31" s="314"/>
      <c r="BM31" s="314"/>
    </row>
    <row r="32" spans="1:65" s="313" customFormat="1" x14ac:dyDescent="0.3">
      <c r="A32" s="67"/>
      <c r="B32" s="453"/>
      <c r="C32" s="453"/>
      <c r="D32" s="74"/>
      <c r="E32" s="74"/>
      <c r="F32" s="74"/>
      <c r="G32" s="74"/>
      <c r="H32" s="248"/>
      <c r="I32" s="248"/>
      <c r="J32" s="248"/>
      <c r="K32" s="248"/>
      <c r="L32" s="67"/>
      <c r="M32" s="67"/>
      <c r="N32" s="96"/>
      <c r="O32" s="96"/>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314"/>
      <c r="AU32" s="314"/>
      <c r="AV32" s="314"/>
      <c r="AW32" s="314"/>
      <c r="AX32" s="314"/>
      <c r="AY32" s="314"/>
      <c r="AZ32" s="314"/>
      <c r="BA32" s="314"/>
      <c r="BB32" s="314"/>
      <c r="BC32" s="314"/>
      <c r="BD32" s="314"/>
      <c r="BE32" s="314"/>
      <c r="BF32" s="314"/>
      <c r="BG32" s="314"/>
      <c r="BH32" s="314"/>
      <c r="BI32" s="314"/>
      <c r="BJ32" s="314"/>
      <c r="BK32" s="314"/>
      <c r="BL32" s="314"/>
      <c r="BM32" s="314"/>
    </row>
    <row r="33" spans="1:65" s="313" customFormat="1" ht="21" x14ac:dyDescent="0.35">
      <c r="A33" s="67"/>
      <c r="B33" s="390"/>
      <c r="C33" s="390"/>
      <c r="D33" s="74"/>
      <c r="E33" s="74"/>
      <c r="F33" s="74"/>
      <c r="G33" s="394" t="s">
        <v>252</v>
      </c>
      <c r="H33" s="248"/>
      <c r="I33" s="248"/>
      <c r="J33" s="248"/>
      <c r="K33" s="248"/>
      <c r="L33" s="67"/>
      <c r="M33" s="67"/>
      <c r="N33" s="96"/>
      <c r="O33" s="96"/>
      <c r="W33" s="314"/>
      <c r="X33" s="314"/>
      <c r="Y33" s="314"/>
      <c r="Z33" s="314"/>
      <c r="AA33" s="314"/>
      <c r="AB33" s="314"/>
      <c r="AC33" s="314"/>
      <c r="AD33" s="314"/>
      <c r="AE33" s="314"/>
      <c r="AF33" s="314"/>
      <c r="AG33" s="314"/>
      <c r="AH33" s="314"/>
      <c r="AI33" s="314"/>
      <c r="AJ33" s="314"/>
      <c r="AK33" s="314"/>
      <c r="AL33" s="314"/>
      <c r="AM33" s="314"/>
      <c r="AN33" s="314"/>
      <c r="AO33" s="314"/>
      <c r="AP33" s="314"/>
      <c r="AQ33" s="314"/>
      <c r="AR33" s="314"/>
      <c r="AS33" s="314"/>
      <c r="AT33" s="314"/>
      <c r="AU33" s="314"/>
      <c r="AV33" s="314"/>
      <c r="AW33" s="314"/>
      <c r="AX33" s="314"/>
      <c r="AY33" s="314"/>
      <c r="AZ33" s="314"/>
      <c r="BA33" s="314"/>
      <c r="BB33" s="314"/>
      <c r="BC33" s="314"/>
      <c r="BD33" s="314"/>
      <c r="BE33" s="314"/>
      <c r="BF33" s="314"/>
      <c r="BG33" s="314"/>
      <c r="BH33" s="314"/>
      <c r="BI33" s="314"/>
      <c r="BJ33" s="314"/>
      <c r="BK33" s="314"/>
      <c r="BL33" s="314"/>
      <c r="BM33" s="314"/>
    </row>
    <row r="34" spans="1:65" s="313" customFormat="1" ht="4.5" customHeight="1" thickBot="1" x14ac:dyDescent="0.35">
      <c r="A34" s="67"/>
      <c r="B34" s="453"/>
      <c r="C34" s="453"/>
      <c r="D34" s="74"/>
      <c r="E34" s="74"/>
      <c r="F34" s="74"/>
      <c r="M34" s="102"/>
      <c r="N34" s="96"/>
      <c r="O34" s="96"/>
      <c r="W34" s="314"/>
      <c r="X34" s="314"/>
      <c r="Y34" s="314"/>
      <c r="Z34" s="314"/>
      <c r="AA34" s="314"/>
      <c r="AB34" s="314"/>
      <c r="AC34" s="314"/>
      <c r="AD34" s="314"/>
      <c r="AE34" s="314"/>
      <c r="AF34" s="314"/>
      <c r="AG34" s="314"/>
      <c r="AH34" s="314"/>
      <c r="AI34" s="314"/>
      <c r="AJ34" s="314"/>
      <c r="AK34" s="314"/>
      <c r="AL34" s="314"/>
      <c r="AM34" s="314"/>
      <c r="AN34" s="314"/>
      <c r="AO34" s="314"/>
      <c r="AP34" s="314"/>
      <c r="AQ34" s="314"/>
      <c r="AR34" s="314"/>
      <c r="AS34" s="314"/>
      <c r="AT34" s="314"/>
      <c r="AU34" s="314"/>
      <c r="AV34" s="314"/>
      <c r="AW34" s="314"/>
      <c r="AX34" s="314"/>
      <c r="AY34" s="314"/>
      <c r="AZ34" s="314"/>
      <c r="BA34" s="314"/>
      <c r="BB34" s="314"/>
      <c r="BC34" s="314"/>
      <c r="BD34" s="314"/>
      <c r="BE34" s="314"/>
      <c r="BF34" s="314"/>
      <c r="BG34" s="314"/>
      <c r="BH34" s="314"/>
      <c r="BI34" s="314"/>
      <c r="BJ34" s="314"/>
      <c r="BK34" s="314"/>
      <c r="BL34" s="314"/>
      <c r="BM34" s="314"/>
    </row>
    <row r="35" spans="1:65" s="313" customFormat="1" x14ac:dyDescent="0.3">
      <c r="A35" s="67"/>
      <c r="B35" s="453"/>
      <c r="C35" s="453"/>
      <c r="D35" s="74"/>
      <c r="E35" s="74"/>
      <c r="F35" s="74"/>
      <c r="G35" s="209" t="s">
        <v>22</v>
      </c>
      <c r="H35" s="262" t="str">
        <f>IF(OR(ISBLANK(H24),ISBLANK(H25),ISBLANK(D23),ISBLANK(D24)),"",H63)</f>
        <v/>
      </c>
      <c r="I35" s="262" t="str">
        <f>IF(OR(ISBLANK(I24),ISBLANK(I25),ISBLANK(D23),ISBLANK(D24)),"",I63)</f>
        <v/>
      </c>
      <c r="J35" s="262" t="str">
        <f>IF(OR(ISBLANK(J24),ISBLANK(J25),ISBLANK(D23),ISBLANK(D24)),"",J63)</f>
        <v/>
      </c>
      <c r="K35" s="262" t="str">
        <f>IF(OR(ISBLANK(K24),ISBLANK(K25),ISBLANK(D23),ISBLANK(D24)),"",K63)</f>
        <v/>
      </c>
      <c r="L35" s="209"/>
      <c r="M35" s="102"/>
      <c r="N35" s="96"/>
      <c r="O35" s="96"/>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314"/>
      <c r="AW35" s="314"/>
      <c r="AX35" s="314"/>
      <c r="AY35" s="314"/>
      <c r="AZ35" s="314"/>
      <c r="BA35" s="314"/>
      <c r="BB35" s="314"/>
      <c r="BC35" s="314"/>
      <c r="BD35" s="314"/>
      <c r="BE35" s="314"/>
      <c r="BF35" s="314"/>
      <c r="BG35" s="314"/>
      <c r="BH35" s="314"/>
      <c r="BI35" s="314"/>
      <c r="BJ35" s="314"/>
      <c r="BK35" s="314"/>
      <c r="BL35" s="314"/>
      <c r="BM35" s="314"/>
    </row>
    <row r="36" spans="1:65" s="34" customFormat="1" ht="17.25" thickBot="1" x14ac:dyDescent="0.35">
      <c r="A36" s="67"/>
      <c r="B36" s="18"/>
      <c r="C36" s="18"/>
      <c r="D36" s="18"/>
      <c r="E36" s="18"/>
      <c r="F36" s="18"/>
      <c r="G36" s="208" t="s">
        <v>23</v>
      </c>
      <c r="H36" s="264" t="str">
        <f>IF(OR(ISBLANK(H24),ISBLANK(H25),ISBLANK(D23),ISBLANK(D24),ISBLANK(H35)),"",(H35*10%)+H35)</f>
        <v/>
      </c>
      <c r="I36" s="264" t="str">
        <f>IF(OR(ISBLANK(I24),ISBLANK(I25),ISBLANK(D23),ISBLANK(D24),ISBLANK(I35)),"",(I35*10%)+I35)</f>
        <v/>
      </c>
      <c r="J36" s="264" t="str">
        <f>IF(OR(ISBLANK(J24),ISBLANK(J25),ISBLANK(D23),ISBLANK(D24),ISBLANK(J35)),"",(J35*10%)+J35)</f>
        <v/>
      </c>
      <c r="K36" s="264" t="str">
        <f>IF(OR(ISBLANK(K24),ISBLANK(K25),ISBLANK(D23),ISBLANK(D24),ISBLANK(K35)),"",(K35*10%)+K35)</f>
        <v/>
      </c>
      <c r="L36" s="208"/>
      <c r="M36" s="67"/>
      <c r="N36" s="96"/>
      <c r="O36" s="96"/>
      <c r="W36" s="35"/>
      <c r="X36" s="35"/>
      <c r="Y36" s="35"/>
      <c r="Z36" s="35"/>
      <c r="AA36" s="35"/>
      <c r="AB36" s="35"/>
      <c r="AC36" s="35"/>
      <c r="AD36" s="35"/>
      <c r="AE36" s="35"/>
      <c r="AF36" s="35"/>
      <c r="AG36" s="35"/>
      <c r="AH36" s="35"/>
      <c r="AI36" s="35"/>
      <c r="AJ36" s="35"/>
      <c r="AK36" s="35"/>
      <c r="AL36" s="35"/>
      <c r="AM36" s="35"/>
      <c r="AN36" s="35"/>
      <c r="AO36" s="35"/>
      <c r="AP36" s="35"/>
      <c r="AQ36" s="35"/>
      <c r="AR36" s="35"/>
      <c r="AS36" s="35"/>
      <c r="AT36" s="35"/>
      <c r="AU36" s="35"/>
      <c r="AV36" s="35"/>
      <c r="AW36" s="35"/>
      <c r="AX36" s="35"/>
      <c r="AY36" s="35"/>
      <c r="AZ36" s="35"/>
      <c r="BA36" s="35"/>
      <c r="BB36" s="35"/>
      <c r="BC36" s="35"/>
      <c r="BD36" s="35"/>
      <c r="BE36" s="35"/>
      <c r="BF36" s="35"/>
      <c r="BG36" s="35"/>
      <c r="BH36" s="35"/>
      <c r="BI36" s="35"/>
      <c r="BJ36" s="35"/>
      <c r="BK36" s="35"/>
      <c r="BL36" s="35"/>
      <c r="BM36" s="35"/>
    </row>
    <row r="37" spans="1:65" s="315" customFormat="1" ht="16.5" customHeight="1" x14ac:dyDescent="0.3">
      <c r="A37" s="179" t="str">
        <f>Index!A24</f>
        <v>© 2022 Avantor, Inc. All rights reserved. All products are available worldwide.</v>
      </c>
      <c r="B37" s="95"/>
      <c r="C37" s="95"/>
      <c r="D37" s="95"/>
      <c r="E37" s="95"/>
      <c r="F37" s="95"/>
      <c r="G37" s="95"/>
      <c r="H37" s="95"/>
      <c r="I37" s="95"/>
      <c r="J37" s="95"/>
      <c r="K37" s="74"/>
      <c r="L37" s="96"/>
      <c r="M37" s="331"/>
      <c r="N37" s="331"/>
      <c r="O37" s="331"/>
      <c r="P37" s="313"/>
      <c r="Q37" s="313"/>
      <c r="R37" s="313"/>
      <c r="S37" s="313"/>
      <c r="T37" s="313"/>
      <c r="U37" s="314"/>
      <c r="V37" s="314"/>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314"/>
      <c r="AW37" s="314"/>
      <c r="AX37" s="314"/>
      <c r="AY37" s="314"/>
      <c r="AZ37" s="314"/>
      <c r="BA37" s="314"/>
      <c r="BB37" s="314"/>
      <c r="BC37" s="314"/>
      <c r="BD37" s="314"/>
      <c r="BE37" s="314"/>
      <c r="BF37" s="314"/>
      <c r="BG37" s="314"/>
      <c r="BH37" s="314"/>
      <c r="BI37" s="314"/>
      <c r="BJ37" s="314"/>
      <c r="BK37" s="314"/>
    </row>
    <row r="38" spans="1:65" s="315" customFormat="1" ht="16.5" customHeight="1" x14ac:dyDescent="0.3">
      <c r="A38" s="179" t="str">
        <f>Index!A25</f>
        <v>For more information contact: chromsupport@avantorsciences.com or visit vwr.com/ace</v>
      </c>
      <c r="B38" s="95"/>
      <c r="C38" s="95"/>
      <c r="D38" s="95"/>
      <c r="E38" s="95"/>
      <c r="F38" s="95"/>
      <c r="G38" s="95"/>
      <c r="H38" s="95"/>
      <c r="I38" s="95"/>
      <c r="J38" s="95"/>
      <c r="K38" s="336"/>
      <c r="L38" s="96"/>
      <c r="M38" s="331"/>
      <c r="N38" s="335" t="s">
        <v>144</v>
      </c>
      <c r="O38" s="331"/>
      <c r="P38" s="313"/>
      <c r="Q38" s="313"/>
      <c r="R38" s="313"/>
      <c r="S38" s="313"/>
      <c r="T38" s="313"/>
      <c r="U38" s="314"/>
      <c r="V38" s="314"/>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314"/>
      <c r="AU38" s="314"/>
      <c r="AV38" s="314"/>
      <c r="AW38" s="314"/>
      <c r="AX38" s="314"/>
      <c r="AY38" s="314"/>
      <c r="AZ38" s="314"/>
      <c r="BA38" s="314"/>
      <c r="BB38" s="314"/>
      <c r="BC38" s="314"/>
      <c r="BD38" s="314"/>
      <c r="BE38" s="314"/>
      <c r="BF38" s="314"/>
      <c r="BG38" s="314"/>
      <c r="BH38" s="314"/>
      <c r="BI38" s="314"/>
      <c r="BJ38" s="314"/>
      <c r="BK38" s="314"/>
    </row>
    <row r="39" spans="1:65" s="452" customFormat="1" ht="51" customHeight="1" x14ac:dyDescent="0.3"/>
    <row r="40" spans="1:65" s="34" customFormat="1" hidden="1" x14ac:dyDescent="0.3">
      <c r="A40" s="14"/>
      <c r="B40" s="10"/>
      <c r="C40" s="10"/>
      <c r="D40" s="10"/>
      <c r="E40" s="10"/>
      <c r="F40" s="10"/>
      <c r="G40" s="10"/>
      <c r="L40" s="33"/>
      <c r="M40" s="33"/>
      <c r="W40" s="35"/>
      <c r="X40" s="35"/>
      <c r="Y40" s="35"/>
      <c r="Z40" s="35"/>
      <c r="AA40" s="35"/>
      <c r="AB40" s="35"/>
      <c r="AC40" s="35"/>
      <c r="AD40" s="35"/>
      <c r="AE40" s="35"/>
      <c r="AF40" s="35"/>
      <c r="AG40" s="35"/>
      <c r="AH40" s="35"/>
      <c r="AI40" s="35"/>
      <c r="AJ40" s="35"/>
      <c r="AK40" s="35"/>
      <c r="AL40" s="35"/>
      <c r="AM40" s="35"/>
      <c r="AN40" s="35"/>
      <c r="AO40" s="35"/>
      <c r="AP40" s="35"/>
      <c r="AQ40" s="35"/>
      <c r="AR40" s="35"/>
      <c r="AS40" s="35"/>
      <c r="AT40" s="35"/>
      <c r="AU40" s="35"/>
      <c r="AV40" s="35"/>
      <c r="AW40" s="35"/>
      <c r="AX40" s="35"/>
      <c r="AY40" s="35"/>
      <c r="AZ40" s="35"/>
      <c r="BA40" s="35"/>
      <c r="BB40" s="35"/>
      <c r="BC40" s="35"/>
      <c r="BD40" s="35"/>
      <c r="BE40" s="35"/>
      <c r="BF40" s="35"/>
      <c r="BG40" s="35"/>
      <c r="BH40" s="35"/>
      <c r="BI40" s="35"/>
      <c r="BJ40" s="35"/>
      <c r="BK40" s="35"/>
      <c r="BL40" s="35"/>
      <c r="BM40" s="35"/>
    </row>
    <row r="41" spans="1:65" s="34" customFormat="1" hidden="1" x14ac:dyDescent="0.3">
      <c r="A41" s="14"/>
      <c r="B41" s="10"/>
      <c r="C41" s="10"/>
      <c r="D41" s="10"/>
      <c r="E41" s="10"/>
      <c r="F41" s="10"/>
      <c r="G41" s="10"/>
      <c r="L41" s="33"/>
      <c r="M41" s="33"/>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row>
    <row r="42" spans="1:65" s="34" customFormat="1" hidden="1" x14ac:dyDescent="0.3">
      <c r="A42" s="14"/>
      <c r="B42" s="10"/>
      <c r="C42" s="10"/>
      <c r="D42" s="10"/>
      <c r="E42" s="10"/>
      <c r="F42" s="10"/>
      <c r="G42" s="10"/>
      <c r="L42" s="33"/>
      <c r="M42" s="33"/>
      <c r="W42" s="35"/>
      <c r="X42" s="35"/>
      <c r="Y42" s="35"/>
      <c r="Z42" s="35"/>
      <c r="AA42" s="35"/>
      <c r="AB42" s="35"/>
      <c r="AC42" s="35"/>
      <c r="AD42" s="35"/>
      <c r="AE42" s="35"/>
      <c r="AF42" s="35"/>
      <c r="AG42" s="35"/>
      <c r="AH42" s="35"/>
      <c r="AI42" s="35"/>
      <c r="AJ42" s="35"/>
      <c r="AK42" s="35"/>
      <c r="AL42" s="35"/>
      <c r="AM42" s="35"/>
      <c r="AN42" s="35"/>
      <c r="AO42" s="35"/>
      <c r="AP42" s="35"/>
      <c r="AQ42" s="35"/>
      <c r="AR42" s="35"/>
      <c r="AS42" s="35"/>
      <c r="AT42" s="35"/>
      <c r="AU42" s="35"/>
      <c r="AV42" s="35"/>
      <c r="AW42" s="35"/>
      <c r="AX42" s="35"/>
      <c r="AY42" s="35"/>
      <c r="AZ42" s="35"/>
      <c r="BA42" s="35"/>
      <c r="BB42" s="35"/>
      <c r="BC42" s="35"/>
      <c r="BD42" s="35"/>
      <c r="BE42" s="35"/>
      <c r="BF42" s="35"/>
      <c r="BG42" s="35"/>
      <c r="BH42" s="35"/>
      <c r="BI42" s="35"/>
      <c r="BJ42" s="35"/>
      <c r="BK42" s="35"/>
      <c r="BL42" s="35"/>
      <c r="BM42" s="35"/>
    </row>
    <row r="43" spans="1:65" s="34" customFormat="1" hidden="1" x14ac:dyDescent="0.3">
      <c r="A43" s="14"/>
      <c r="B43" s="10"/>
      <c r="C43" s="10"/>
      <c r="D43" s="10"/>
      <c r="E43" s="10"/>
      <c r="F43" s="10"/>
      <c r="G43" s="10"/>
      <c r="L43" s="33"/>
      <c r="M43" s="33"/>
      <c r="W43" s="35"/>
      <c r="X43" s="35"/>
      <c r="Y43" s="35"/>
      <c r="Z43" s="35"/>
      <c r="AA43" s="35"/>
      <c r="AB43" s="35"/>
      <c r="AC43" s="35"/>
      <c r="AD43" s="35"/>
      <c r="AE43" s="35"/>
      <c r="AF43" s="35"/>
      <c r="AG43" s="35"/>
      <c r="AH43" s="35"/>
      <c r="AI43" s="35"/>
      <c r="AJ43" s="35"/>
      <c r="AK43" s="35"/>
      <c r="AL43" s="35"/>
      <c r="AM43" s="35"/>
      <c r="AN43" s="35"/>
      <c r="AO43" s="35"/>
      <c r="AP43" s="35"/>
      <c r="AQ43" s="35"/>
      <c r="AR43" s="35"/>
      <c r="AS43" s="35"/>
      <c r="AT43" s="35"/>
      <c r="AU43" s="35"/>
      <c r="AV43" s="35"/>
      <c r="AW43" s="35"/>
      <c r="AX43" s="35"/>
      <c r="AY43" s="35"/>
      <c r="AZ43" s="35"/>
      <c r="BA43" s="35"/>
      <c r="BB43" s="35"/>
      <c r="BC43" s="35"/>
      <c r="BD43" s="35"/>
      <c r="BE43" s="35"/>
      <c r="BF43" s="35"/>
      <c r="BG43" s="35"/>
      <c r="BH43" s="35"/>
      <c r="BI43" s="35"/>
      <c r="BJ43" s="35"/>
      <c r="BK43" s="35"/>
      <c r="BL43" s="35"/>
      <c r="BM43" s="35"/>
    </row>
    <row r="44" spans="1:65" s="34" customFormat="1" hidden="1" x14ac:dyDescent="0.3">
      <c r="A44" s="14"/>
      <c r="B44" s="10"/>
      <c r="C44" s="10"/>
      <c r="D44" s="10"/>
      <c r="E44" s="10"/>
      <c r="F44" s="10"/>
      <c r="G44" s="10"/>
      <c r="L44" s="33"/>
      <c r="M44" s="33"/>
      <c r="W44" s="35"/>
      <c r="X44" s="35"/>
      <c r="Y44" s="35"/>
      <c r="Z44" s="35"/>
      <c r="AA44" s="35"/>
      <c r="AB44" s="35"/>
      <c r="AC44" s="35"/>
      <c r="AD44" s="35"/>
      <c r="AE44" s="35"/>
      <c r="AF44" s="35"/>
      <c r="AG44" s="35"/>
      <c r="AH44" s="35"/>
      <c r="AI44" s="35"/>
      <c r="AJ44" s="35"/>
      <c r="AK44" s="35"/>
      <c r="AL44" s="35"/>
      <c r="AM44" s="35"/>
      <c r="AN44" s="35"/>
      <c r="AO44" s="35"/>
      <c r="AP44" s="35"/>
      <c r="AQ44" s="35"/>
      <c r="AR44" s="35"/>
      <c r="AS44" s="35"/>
      <c r="AT44" s="35"/>
      <c r="AU44" s="35"/>
      <c r="AV44" s="35"/>
      <c r="AW44" s="35"/>
      <c r="AX44" s="35"/>
      <c r="AY44" s="35"/>
      <c r="AZ44" s="35"/>
      <c r="BA44" s="35"/>
      <c r="BB44" s="35"/>
      <c r="BC44" s="35"/>
      <c r="BD44" s="35"/>
      <c r="BE44" s="35"/>
      <c r="BF44" s="35"/>
      <c r="BG44" s="35"/>
      <c r="BH44" s="35"/>
      <c r="BI44" s="35"/>
      <c r="BJ44" s="35"/>
      <c r="BK44" s="35"/>
      <c r="BL44" s="35"/>
      <c r="BM44" s="35"/>
    </row>
    <row r="45" spans="1:65" s="34" customFormat="1" hidden="1" x14ac:dyDescent="0.3">
      <c r="A45" s="14"/>
      <c r="B45" s="10"/>
      <c r="C45" s="10"/>
      <c r="D45" s="10"/>
      <c r="E45" s="10"/>
      <c r="F45" s="10"/>
      <c r="G45" s="10"/>
      <c r="L45" s="33"/>
      <c r="M45" s="33"/>
      <c r="W45" s="35"/>
      <c r="X45" s="35"/>
      <c r="Y45" s="35"/>
      <c r="Z45" s="35"/>
      <c r="AA45" s="35"/>
      <c r="AB45" s="35"/>
      <c r="AC45" s="35"/>
      <c r="AD45" s="35"/>
      <c r="AE45" s="35"/>
      <c r="AF45" s="35"/>
      <c r="AG45" s="35"/>
      <c r="AH45" s="35"/>
      <c r="AI45" s="35"/>
      <c r="AJ45" s="35"/>
      <c r="AK45" s="35"/>
      <c r="AL45" s="35"/>
      <c r="AM45" s="35"/>
      <c r="AN45" s="35"/>
      <c r="AO45" s="35"/>
      <c r="AP45" s="35"/>
      <c r="AQ45" s="35"/>
      <c r="AR45" s="35"/>
      <c r="AS45" s="35"/>
      <c r="AT45" s="35"/>
      <c r="AU45" s="35"/>
      <c r="AV45" s="35"/>
      <c r="AW45" s="35"/>
      <c r="AX45" s="35"/>
      <c r="AY45" s="35"/>
      <c r="AZ45" s="35"/>
      <c r="BA45" s="35"/>
      <c r="BB45" s="35"/>
      <c r="BC45" s="35"/>
      <c r="BD45" s="35"/>
      <c r="BE45" s="35"/>
      <c r="BF45" s="35"/>
      <c r="BG45" s="35"/>
      <c r="BH45" s="35"/>
      <c r="BI45" s="35"/>
      <c r="BJ45" s="35"/>
      <c r="BK45" s="35"/>
      <c r="BL45" s="35"/>
      <c r="BM45" s="35"/>
    </row>
    <row r="46" spans="1:65" s="34" customFormat="1" hidden="1" x14ac:dyDescent="0.3">
      <c r="A46" s="14"/>
      <c r="B46" s="10"/>
      <c r="C46" s="10"/>
      <c r="D46" s="10"/>
      <c r="E46" s="10"/>
      <c r="F46" s="10"/>
      <c r="G46" s="10"/>
      <c r="L46" s="33"/>
      <c r="M46" s="33"/>
      <c r="W46" s="35"/>
      <c r="X46" s="35"/>
      <c r="Y46" s="35"/>
      <c r="Z46" s="35"/>
      <c r="AA46" s="35"/>
      <c r="AB46" s="35"/>
      <c r="AC46" s="35"/>
      <c r="AD46" s="35"/>
      <c r="AE46" s="35"/>
      <c r="AF46" s="35"/>
      <c r="AG46" s="35"/>
      <c r="AH46" s="35"/>
      <c r="AI46" s="35"/>
      <c r="AJ46" s="35"/>
      <c r="AK46" s="35"/>
      <c r="AL46" s="35"/>
      <c r="AM46" s="35"/>
      <c r="AN46" s="35"/>
      <c r="AO46" s="35"/>
      <c r="AP46" s="35"/>
      <c r="AQ46" s="35"/>
      <c r="AR46" s="35"/>
      <c r="AS46" s="35"/>
      <c r="AT46" s="35"/>
      <c r="AU46" s="35"/>
      <c r="AV46" s="35"/>
      <c r="AW46" s="35"/>
      <c r="AX46" s="35"/>
      <c r="AY46" s="35"/>
      <c r="AZ46" s="35"/>
      <c r="BA46" s="35"/>
      <c r="BB46" s="35"/>
      <c r="BC46" s="35"/>
      <c r="BD46" s="35"/>
      <c r="BE46" s="35"/>
      <c r="BF46" s="35"/>
      <c r="BG46" s="35"/>
      <c r="BH46" s="35"/>
      <c r="BI46" s="35"/>
      <c r="BJ46" s="35"/>
      <c r="BK46" s="35"/>
      <c r="BL46" s="35"/>
      <c r="BM46" s="35"/>
    </row>
    <row r="47" spans="1:65" s="34" customFormat="1" ht="17.25" hidden="1" thickBot="1" x14ac:dyDescent="0.35">
      <c r="A47" s="14"/>
      <c r="B47" s="10"/>
      <c r="C47" s="10"/>
      <c r="D47" s="10"/>
      <c r="E47" s="10"/>
      <c r="F47" s="10"/>
      <c r="G47" s="10"/>
      <c r="L47" s="33"/>
      <c r="M47" s="33"/>
      <c r="W47" s="35"/>
      <c r="X47" s="35"/>
      <c r="Y47" s="35"/>
      <c r="Z47" s="35"/>
      <c r="AA47" s="35"/>
      <c r="AB47" s="35"/>
      <c r="AC47" s="35"/>
      <c r="AD47" s="35"/>
      <c r="AE47" s="35"/>
      <c r="AF47" s="35"/>
      <c r="AG47" s="35"/>
      <c r="AH47" s="35"/>
      <c r="AI47" s="35"/>
      <c r="AJ47" s="35"/>
      <c r="AK47" s="35"/>
      <c r="AL47" s="35"/>
      <c r="AM47" s="35"/>
      <c r="AN47" s="35"/>
      <c r="AO47" s="35"/>
      <c r="AP47" s="35"/>
      <c r="AQ47" s="35"/>
      <c r="AR47" s="35"/>
      <c r="AS47" s="35"/>
      <c r="AT47" s="35"/>
      <c r="AU47" s="35"/>
      <c r="AV47" s="35"/>
      <c r="AW47" s="35"/>
      <c r="AX47" s="35"/>
      <c r="AY47" s="35"/>
      <c r="AZ47" s="35"/>
      <c r="BA47" s="35"/>
      <c r="BB47" s="35"/>
      <c r="BC47" s="35"/>
      <c r="BD47" s="35"/>
      <c r="BE47" s="35"/>
      <c r="BF47" s="35"/>
      <c r="BG47" s="35"/>
      <c r="BH47" s="35"/>
      <c r="BI47" s="35"/>
      <c r="BJ47" s="35"/>
      <c r="BK47" s="35"/>
      <c r="BL47" s="35"/>
      <c r="BM47" s="35"/>
    </row>
    <row r="48" spans="1:65" s="34" customFormat="1" hidden="1" x14ac:dyDescent="0.3">
      <c r="A48" s="14"/>
      <c r="B48" s="10"/>
      <c r="C48" s="10"/>
      <c r="D48" s="10"/>
      <c r="E48" s="10"/>
      <c r="F48" s="10"/>
      <c r="G48" s="10"/>
      <c r="H48" s="48" t="str">
        <f t="shared" ref="H48:H54" si="1">IF(OR(ISBLANK(H25)),"",(G25-G24)*(((H25-H24)/2)+H24))</f>
        <v/>
      </c>
      <c r="I48" s="49" t="str">
        <f t="shared" ref="I48:I54" si="2">IF(OR(ISBLANK(I25)),"",(G25-G24)*(((I25-I24)/2)+I24))</f>
        <v/>
      </c>
      <c r="J48" s="49" t="str">
        <f t="shared" ref="J48:J54" si="3">IF(OR(ISBLANK(J25)),"",(G25-G24)*(((J25-J24)/2)+J24))</f>
        <v/>
      </c>
      <c r="K48" s="50" t="str">
        <f t="shared" ref="K48:K54" si="4">IF(OR(ISBLANK(K25)),"",(G25-G24)*(((K25-K24)/2)+K24))</f>
        <v/>
      </c>
      <c r="L48" s="33"/>
      <c r="M48" s="33"/>
      <c r="W48" s="35"/>
      <c r="X48" s="35"/>
      <c r="Y48" s="35"/>
      <c r="Z48" s="35"/>
      <c r="AA48" s="35"/>
      <c r="AB48" s="35"/>
      <c r="AC48" s="35"/>
      <c r="AD48" s="35"/>
      <c r="AE48" s="35"/>
      <c r="AF48" s="35"/>
      <c r="AG48" s="35"/>
      <c r="AH48" s="35"/>
      <c r="AI48" s="35"/>
      <c r="AJ48" s="35"/>
      <c r="AK48" s="35"/>
      <c r="AL48" s="35"/>
      <c r="AM48" s="35"/>
      <c r="AN48" s="35"/>
      <c r="AO48" s="35"/>
      <c r="AP48" s="35"/>
      <c r="AQ48" s="35"/>
      <c r="AR48" s="35"/>
      <c r="AS48" s="35"/>
      <c r="AT48" s="35"/>
      <c r="AU48" s="35"/>
      <c r="AV48" s="35"/>
      <c r="AW48" s="35"/>
      <c r="AX48" s="35"/>
      <c r="AY48" s="35"/>
      <c r="AZ48" s="35"/>
      <c r="BA48" s="35"/>
      <c r="BB48" s="35"/>
      <c r="BC48" s="35"/>
      <c r="BD48" s="35"/>
      <c r="BE48" s="35"/>
      <c r="BF48" s="35"/>
      <c r="BG48" s="35"/>
      <c r="BH48" s="35"/>
      <c r="BI48" s="35"/>
      <c r="BJ48" s="35"/>
      <c r="BK48" s="35"/>
      <c r="BL48" s="35"/>
      <c r="BM48" s="35"/>
    </row>
    <row r="49" spans="1:65" s="34" customFormat="1" hidden="1" x14ac:dyDescent="0.3">
      <c r="A49" s="14"/>
      <c r="B49" s="33"/>
      <c r="C49" s="33"/>
      <c r="D49" s="33"/>
      <c r="E49" s="33"/>
      <c r="F49" s="10"/>
      <c r="G49" s="10"/>
      <c r="H49" s="51" t="str">
        <f t="shared" si="1"/>
        <v/>
      </c>
      <c r="I49" s="52" t="str">
        <f t="shared" si="2"/>
        <v/>
      </c>
      <c r="J49" s="52" t="str">
        <f t="shared" si="3"/>
        <v/>
      </c>
      <c r="K49" s="53" t="str">
        <f t="shared" si="4"/>
        <v/>
      </c>
      <c r="L49" s="33"/>
      <c r="M49" s="33"/>
      <c r="W49" s="35"/>
      <c r="X49" s="35"/>
      <c r="Y49" s="35"/>
      <c r="Z49" s="35"/>
      <c r="AA49" s="35"/>
      <c r="AB49" s="35"/>
      <c r="AC49" s="35"/>
      <c r="AD49" s="35"/>
      <c r="AE49" s="35"/>
      <c r="AF49" s="35"/>
      <c r="AG49" s="35"/>
      <c r="AH49" s="35"/>
      <c r="AI49" s="35"/>
      <c r="AJ49" s="35"/>
      <c r="AK49" s="35"/>
      <c r="AL49" s="35"/>
      <c r="AM49" s="35"/>
      <c r="AN49" s="35"/>
      <c r="AO49" s="35"/>
      <c r="AP49" s="35"/>
      <c r="AQ49" s="35"/>
      <c r="AR49" s="35"/>
      <c r="AS49" s="35"/>
      <c r="AT49" s="35"/>
      <c r="AU49" s="35"/>
      <c r="AV49" s="35"/>
      <c r="AW49" s="35"/>
      <c r="AX49" s="35"/>
      <c r="AY49" s="35"/>
      <c r="AZ49" s="35"/>
      <c r="BA49" s="35"/>
      <c r="BB49" s="35"/>
      <c r="BC49" s="35"/>
      <c r="BD49" s="35"/>
      <c r="BE49" s="35"/>
      <c r="BF49" s="35"/>
      <c r="BG49" s="35"/>
      <c r="BH49" s="35"/>
      <c r="BI49" s="35"/>
      <c r="BJ49" s="35"/>
      <c r="BK49" s="35"/>
      <c r="BL49" s="35"/>
      <c r="BM49" s="35"/>
    </row>
    <row r="50" spans="1:65" s="34" customFormat="1" hidden="1" x14ac:dyDescent="0.3">
      <c r="A50" s="14"/>
      <c r="B50" s="33"/>
      <c r="C50" s="33"/>
      <c r="D50" s="33"/>
      <c r="E50" s="33"/>
      <c r="F50" s="10"/>
      <c r="G50" s="10"/>
      <c r="H50" s="51" t="str">
        <f t="shared" si="1"/>
        <v/>
      </c>
      <c r="I50" s="52" t="str">
        <f t="shared" si="2"/>
        <v/>
      </c>
      <c r="J50" s="52" t="str">
        <f t="shared" si="3"/>
        <v/>
      </c>
      <c r="K50" s="53" t="str">
        <f t="shared" si="4"/>
        <v/>
      </c>
      <c r="L50" s="33"/>
      <c r="M50" s="33"/>
      <c r="W50" s="35"/>
      <c r="X50" s="35"/>
      <c r="Y50" s="35"/>
      <c r="Z50" s="35"/>
      <c r="AA50" s="35"/>
      <c r="AB50" s="35"/>
      <c r="AC50" s="35"/>
      <c r="AD50" s="35"/>
      <c r="AE50" s="35"/>
      <c r="AF50" s="35"/>
      <c r="AG50" s="35"/>
      <c r="AH50" s="35"/>
      <c r="AI50" s="35"/>
      <c r="AJ50" s="35"/>
      <c r="AK50" s="35"/>
      <c r="AL50" s="35"/>
      <c r="AM50" s="35"/>
      <c r="AN50" s="35"/>
      <c r="AO50" s="35"/>
      <c r="AP50" s="35"/>
      <c r="AQ50" s="35"/>
      <c r="AR50" s="35"/>
      <c r="AS50" s="35"/>
      <c r="AT50" s="35"/>
      <c r="AU50" s="35"/>
      <c r="AV50" s="35"/>
      <c r="AW50" s="35"/>
      <c r="AX50" s="35"/>
      <c r="AY50" s="35"/>
      <c r="AZ50" s="35"/>
      <c r="BA50" s="35"/>
      <c r="BB50" s="35"/>
      <c r="BC50" s="35"/>
      <c r="BD50" s="35"/>
      <c r="BE50" s="35"/>
      <c r="BF50" s="35"/>
      <c r="BG50" s="35"/>
      <c r="BH50" s="35"/>
      <c r="BI50" s="35"/>
      <c r="BJ50" s="35"/>
      <c r="BK50" s="35"/>
      <c r="BL50" s="35"/>
      <c r="BM50" s="35"/>
    </row>
    <row r="51" spans="1:65" s="34" customFormat="1" hidden="1" x14ac:dyDescent="0.3">
      <c r="A51" s="14"/>
      <c r="B51" s="33"/>
      <c r="C51" s="33"/>
      <c r="D51" s="33"/>
      <c r="E51" s="33"/>
      <c r="F51" s="33"/>
      <c r="G51" s="10"/>
      <c r="H51" s="51" t="str">
        <f t="shared" si="1"/>
        <v/>
      </c>
      <c r="I51" s="52" t="str">
        <f t="shared" si="2"/>
        <v/>
      </c>
      <c r="J51" s="52" t="str">
        <f t="shared" si="3"/>
        <v/>
      </c>
      <c r="K51" s="53" t="str">
        <f t="shared" si="4"/>
        <v/>
      </c>
      <c r="L51" s="33"/>
      <c r="M51" s="33"/>
      <c r="W51" s="35"/>
      <c r="X51" s="35"/>
      <c r="Y51" s="35"/>
      <c r="Z51" s="35"/>
      <c r="AA51" s="35"/>
      <c r="AB51" s="35"/>
      <c r="AC51" s="35"/>
      <c r="AD51" s="35"/>
      <c r="AE51" s="35"/>
      <c r="AF51" s="35"/>
      <c r="AG51" s="35"/>
      <c r="AH51" s="35"/>
      <c r="AI51" s="35"/>
      <c r="AJ51" s="35"/>
      <c r="AK51" s="35"/>
      <c r="AL51" s="35"/>
      <c r="AM51" s="35"/>
      <c r="AN51" s="35"/>
      <c r="AO51" s="35"/>
      <c r="AP51" s="35"/>
      <c r="AQ51" s="35"/>
      <c r="AR51" s="35"/>
      <c r="AS51" s="35"/>
      <c r="AT51" s="35"/>
      <c r="AU51" s="35"/>
      <c r="AV51" s="35"/>
      <c r="AW51" s="35"/>
      <c r="AX51" s="35"/>
      <c r="AY51" s="35"/>
      <c r="AZ51" s="35"/>
      <c r="BA51" s="35"/>
      <c r="BB51" s="35"/>
      <c r="BC51" s="35"/>
      <c r="BD51" s="35"/>
      <c r="BE51" s="35"/>
      <c r="BF51" s="35"/>
      <c r="BG51" s="35"/>
      <c r="BH51" s="35"/>
      <c r="BI51" s="35"/>
      <c r="BJ51" s="35"/>
      <c r="BK51" s="35"/>
      <c r="BL51" s="35"/>
      <c r="BM51" s="35"/>
    </row>
    <row r="52" spans="1:65" s="34" customFormat="1" hidden="1" x14ac:dyDescent="0.3">
      <c r="A52" s="14"/>
      <c r="B52" s="33"/>
      <c r="C52" s="33"/>
      <c r="D52" s="33"/>
      <c r="E52" s="33"/>
      <c r="F52" s="33"/>
      <c r="G52" s="10"/>
      <c r="H52" s="51" t="str">
        <f t="shared" si="1"/>
        <v/>
      </c>
      <c r="I52" s="52" t="str">
        <f t="shared" si="2"/>
        <v/>
      </c>
      <c r="J52" s="52" t="str">
        <f t="shared" si="3"/>
        <v/>
      </c>
      <c r="K52" s="53" t="str">
        <f t="shared" si="4"/>
        <v/>
      </c>
      <c r="L52" s="33"/>
      <c r="M52" s="33"/>
      <c r="N52" s="33"/>
      <c r="O52" s="33"/>
      <c r="W52" s="35"/>
      <c r="X52" s="35"/>
      <c r="Y52" s="35"/>
      <c r="Z52" s="35"/>
      <c r="AA52" s="35"/>
      <c r="AB52" s="35"/>
      <c r="AC52" s="35"/>
      <c r="AD52" s="35"/>
      <c r="AE52" s="35"/>
      <c r="AF52" s="35"/>
      <c r="AG52" s="35"/>
      <c r="AH52" s="35"/>
      <c r="AI52" s="35"/>
      <c r="AJ52" s="35"/>
      <c r="AK52" s="35"/>
      <c r="AL52" s="35"/>
      <c r="AM52" s="35"/>
      <c r="AN52" s="35"/>
      <c r="AO52" s="35"/>
      <c r="AP52" s="35"/>
      <c r="AQ52" s="35"/>
      <c r="AR52" s="35"/>
      <c r="AS52" s="35"/>
      <c r="AT52" s="35"/>
      <c r="AU52" s="35"/>
      <c r="AV52" s="35"/>
      <c r="AW52" s="35"/>
      <c r="AX52" s="35"/>
      <c r="AY52" s="35"/>
      <c r="AZ52" s="35"/>
      <c r="BA52" s="35"/>
      <c r="BB52" s="35"/>
      <c r="BC52" s="35"/>
      <c r="BD52" s="35"/>
      <c r="BE52" s="35"/>
      <c r="BF52" s="35"/>
      <c r="BG52" s="35"/>
      <c r="BH52" s="35"/>
      <c r="BI52" s="35"/>
      <c r="BJ52" s="35"/>
      <c r="BK52" s="35"/>
      <c r="BL52" s="35"/>
      <c r="BM52" s="35"/>
    </row>
    <row r="53" spans="1:65" s="34" customFormat="1" hidden="1" x14ac:dyDescent="0.3">
      <c r="A53" s="14"/>
      <c r="B53" s="33"/>
      <c r="C53" s="33"/>
      <c r="D53" s="33"/>
      <c r="E53" s="33"/>
      <c r="F53" s="33"/>
      <c r="G53" s="10"/>
      <c r="H53" s="51" t="str">
        <f t="shared" si="1"/>
        <v/>
      </c>
      <c r="I53" s="52" t="str">
        <f t="shared" si="2"/>
        <v/>
      </c>
      <c r="J53" s="52" t="str">
        <f t="shared" si="3"/>
        <v/>
      </c>
      <c r="K53" s="53" t="str">
        <f t="shared" si="4"/>
        <v/>
      </c>
      <c r="L53" s="33"/>
      <c r="M53" s="33"/>
      <c r="N53" s="33"/>
      <c r="O53" s="33"/>
      <c r="P53" s="33"/>
      <c r="W53" s="35"/>
      <c r="X53" s="35"/>
      <c r="Y53" s="35"/>
      <c r="Z53" s="35"/>
      <c r="AA53" s="35"/>
      <c r="AB53" s="35"/>
      <c r="AC53" s="35"/>
      <c r="AD53" s="35"/>
      <c r="AE53" s="35"/>
      <c r="AF53" s="35"/>
      <c r="AG53" s="35"/>
      <c r="AH53" s="35"/>
      <c r="AI53" s="35"/>
      <c r="AJ53" s="35"/>
      <c r="AK53" s="35"/>
      <c r="AL53" s="35"/>
      <c r="AM53" s="35"/>
      <c r="AN53" s="35"/>
      <c r="AO53" s="35"/>
      <c r="AP53" s="35"/>
      <c r="AQ53" s="35"/>
      <c r="AR53" s="35"/>
      <c r="AS53" s="35"/>
      <c r="AT53" s="35"/>
      <c r="AU53" s="35"/>
      <c r="AV53" s="35"/>
      <c r="AW53" s="35"/>
      <c r="AX53" s="35"/>
      <c r="AY53" s="35"/>
      <c r="AZ53" s="35"/>
      <c r="BA53" s="35"/>
      <c r="BB53" s="35"/>
      <c r="BC53" s="35"/>
      <c r="BD53" s="35"/>
      <c r="BE53" s="35"/>
      <c r="BF53" s="35"/>
      <c r="BG53" s="35"/>
      <c r="BH53" s="35"/>
      <c r="BI53" s="35"/>
      <c r="BJ53" s="35"/>
      <c r="BK53" s="35"/>
      <c r="BL53" s="35"/>
      <c r="BM53" s="35"/>
    </row>
    <row r="54" spans="1:65" s="34" customFormat="1" ht="17.25" hidden="1" thickBot="1" x14ac:dyDescent="0.35">
      <c r="A54" s="14"/>
      <c r="B54" s="33"/>
      <c r="C54" s="33"/>
      <c r="D54" s="33"/>
      <c r="E54" s="33"/>
      <c r="F54" s="33"/>
      <c r="G54" s="10"/>
      <c r="H54" s="54" t="str">
        <f t="shared" si="1"/>
        <v/>
      </c>
      <c r="I54" s="55" t="str">
        <f t="shared" si="2"/>
        <v/>
      </c>
      <c r="J54" s="55" t="str">
        <f t="shared" si="3"/>
        <v/>
      </c>
      <c r="K54" s="56" t="str">
        <f t="shared" si="4"/>
        <v/>
      </c>
      <c r="L54" s="33"/>
      <c r="M54" s="33"/>
      <c r="N54" s="33"/>
      <c r="O54" s="33"/>
      <c r="P54" s="33"/>
      <c r="W54" s="35"/>
      <c r="X54" s="35"/>
      <c r="Y54" s="35"/>
      <c r="Z54" s="35"/>
      <c r="AA54" s="35"/>
      <c r="AB54" s="35"/>
      <c r="AC54" s="35"/>
      <c r="AD54" s="35"/>
      <c r="AE54" s="35"/>
      <c r="AF54" s="35"/>
      <c r="AG54" s="35"/>
      <c r="AH54" s="35"/>
      <c r="AI54" s="35"/>
      <c r="AJ54" s="35"/>
      <c r="AK54" s="35"/>
      <c r="AL54" s="35"/>
      <c r="AM54" s="35"/>
      <c r="AN54" s="35"/>
      <c r="AO54" s="35"/>
      <c r="AP54" s="35"/>
      <c r="AQ54" s="35"/>
      <c r="AR54" s="35"/>
      <c r="AS54" s="35"/>
      <c r="AT54" s="35"/>
      <c r="AU54" s="35"/>
      <c r="AV54" s="35"/>
      <c r="AW54" s="35"/>
      <c r="AX54" s="35"/>
      <c r="AY54" s="35"/>
      <c r="AZ54" s="35"/>
      <c r="BA54" s="35"/>
      <c r="BB54" s="35"/>
      <c r="BC54" s="35"/>
      <c r="BD54" s="35"/>
      <c r="BE54" s="35"/>
      <c r="BF54" s="35"/>
      <c r="BG54" s="35"/>
      <c r="BH54" s="35"/>
      <c r="BI54" s="35"/>
      <c r="BJ54" s="35"/>
      <c r="BK54" s="35"/>
      <c r="BL54" s="35"/>
      <c r="BM54" s="35"/>
    </row>
    <row r="55" spans="1:65" s="34" customFormat="1" hidden="1" x14ac:dyDescent="0.3">
      <c r="A55" s="14"/>
      <c r="B55" s="33"/>
      <c r="C55" s="33"/>
      <c r="D55" s="33"/>
      <c r="E55" s="33"/>
      <c r="F55" s="33"/>
      <c r="G55" s="10"/>
      <c r="H55" s="32"/>
      <c r="I55" s="32"/>
      <c r="J55" s="32"/>
      <c r="K55" s="32"/>
      <c r="L55" s="33"/>
      <c r="M55" s="33"/>
      <c r="N55" s="33"/>
      <c r="O55" s="33"/>
      <c r="P55" s="33"/>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row>
    <row r="56" spans="1:65" s="34" customFormat="1" hidden="1" x14ac:dyDescent="0.3">
      <c r="A56" s="14"/>
      <c r="B56" s="33"/>
      <c r="C56" s="33"/>
      <c r="D56" s="33"/>
      <c r="E56" s="33"/>
      <c r="F56" s="33"/>
      <c r="G56" s="10"/>
      <c r="H56" s="32"/>
      <c r="I56" s="32"/>
      <c r="J56" s="32"/>
      <c r="K56" s="32"/>
      <c r="L56" s="33"/>
      <c r="M56" s="33"/>
      <c r="N56" s="33"/>
      <c r="O56" s="33"/>
      <c r="P56" s="33"/>
      <c r="W56" s="35"/>
      <c r="X56" s="35"/>
      <c r="Y56" s="35"/>
      <c r="Z56" s="35"/>
      <c r="AA56" s="35"/>
      <c r="AB56" s="35"/>
      <c r="AC56" s="35"/>
      <c r="AD56" s="35"/>
      <c r="AE56" s="35"/>
      <c r="AF56" s="35"/>
      <c r="AG56" s="35"/>
      <c r="AH56" s="35"/>
      <c r="AI56" s="35"/>
      <c r="AJ56" s="35"/>
      <c r="AK56" s="35"/>
      <c r="AL56" s="35"/>
      <c r="AM56" s="35"/>
      <c r="AN56" s="35"/>
      <c r="AO56" s="35"/>
      <c r="AP56" s="35"/>
      <c r="AQ56" s="35"/>
      <c r="AR56" s="35"/>
      <c r="AS56" s="35"/>
      <c r="AT56" s="35"/>
      <c r="AU56" s="35"/>
      <c r="AV56" s="35"/>
      <c r="AW56" s="35"/>
      <c r="AX56" s="35"/>
      <c r="AY56" s="35"/>
      <c r="AZ56" s="35"/>
      <c r="BA56" s="35"/>
      <c r="BB56" s="35"/>
      <c r="BC56" s="35"/>
      <c r="BD56" s="35"/>
      <c r="BE56" s="35"/>
      <c r="BF56" s="35"/>
      <c r="BG56" s="35"/>
      <c r="BH56" s="35"/>
      <c r="BI56" s="35"/>
      <c r="BJ56" s="35"/>
      <c r="BK56" s="35"/>
      <c r="BL56" s="35"/>
      <c r="BM56" s="35"/>
    </row>
    <row r="57" spans="1:65" s="34" customFormat="1" hidden="1" x14ac:dyDescent="0.3">
      <c r="A57" s="14"/>
      <c r="B57" s="33"/>
      <c r="C57" s="33"/>
      <c r="D57" s="33"/>
      <c r="E57" s="33"/>
      <c r="F57" s="33"/>
      <c r="G57" s="10"/>
      <c r="H57" s="32"/>
      <c r="I57" s="32"/>
      <c r="J57" s="32"/>
      <c r="K57" s="32"/>
      <c r="L57" s="33"/>
      <c r="M57" s="33"/>
      <c r="N57" s="33"/>
      <c r="O57" s="33"/>
      <c r="P57" s="33"/>
      <c r="W57" s="35"/>
      <c r="X57" s="35"/>
      <c r="Y57" s="35"/>
      <c r="Z57" s="35"/>
      <c r="AA57" s="35"/>
      <c r="AB57" s="35"/>
      <c r="AC57" s="35"/>
      <c r="AD57" s="35"/>
      <c r="AE57" s="35"/>
      <c r="AF57" s="35"/>
      <c r="AG57" s="35"/>
      <c r="AH57" s="35"/>
      <c r="AI57" s="35"/>
      <c r="AJ57" s="35"/>
      <c r="AK57" s="35"/>
      <c r="AL57" s="35"/>
      <c r="AM57" s="35"/>
      <c r="AN57" s="35"/>
      <c r="AO57" s="35"/>
      <c r="AP57" s="35"/>
      <c r="AQ57" s="35"/>
      <c r="AR57" s="35"/>
      <c r="AS57" s="35"/>
      <c r="AT57" s="35"/>
      <c r="AU57" s="35"/>
      <c r="AV57" s="35"/>
      <c r="AW57" s="35"/>
      <c r="AX57" s="35"/>
      <c r="AY57" s="35"/>
      <c r="AZ57" s="35"/>
      <c r="BA57" s="35"/>
      <c r="BB57" s="35"/>
      <c r="BC57" s="35"/>
      <c r="BD57" s="35"/>
      <c r="BE57" s="35"/>
      <c r="BF57" s="35"/>
      <c r="BG57" s="35"/>
      <c r="BH57" s="35"/>
      <c r="BI57" s="35"/>
      <c r="BJ57" s="35"/>
      <c r="BK57" s="35"/>
      <c r="BL57" s="35"/>
      <c r="BM57" s="35"/>
    </row>
    <row r="58" spans="1:65" s="34" customFormat="1" hidden="1" x14ac:dyDescent="0.3">
      <c r="A58" s="14"/>
      <c r="B58" s="33"/>
      <c r="C58" s="33"/>
      <c r="D58" s="33"/>
      <c r="E58" s="33"/>
      <c r="F58" s="33"/>
      <c r="G58" s="33"/>
      <c r="H58" s="10"/>
      <c r="I58" s="10"/>
      <c r="J58" s="10"/>
      <c r="K58" s="10"/>
      <c r="L58" s="33"/>
      <c r="M58" s="33"/>
      <c r="N58" s="33"/>
      <c r="O58" s="33"/>
      <c r="P58" s="33"/>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row>
    <row r="59" spans="1:65" s="34" customFormat="1" hidden="1" x14ac:dyDescent="0.3">
      <c r="A59" s="14"/>
      <c r="B59" s="33"/>
      <c r="C59" s="33"/>
      <c r="D59" s="33"/>
      <c r="E59" s="33"/>
      <c r="F59" s="33"/>
      <c r="G59" s="33"/>
      <c r="H59" s="10">
        <f>SUMIF(H48:H54,"&gt;0")</f>
        <v>0</v>
      </c>
      <c r="I59" s="10">
        <f>SUMIF(I48:I54,"&gt;0")</f>
        <v>0</v>
      </c>
      <c r="J59" s="10">
        <f>SUMIF(J48:J54,"&gt;0")</f>
        <v>0</v>
      </c>
      <c r="K59" s="10">
        <f>SUMIF(K48:K54,"&gt;0")</f>
        <v>0</v>
      </c>
      <c r="L59" s="33"/>
      <c r="M59" s="33"/>
      <c r="N59" s="33"/>
      <c r="O59" s="33"/>
      <c r="P59" s="33"/>
      <c r="W59" s="35"/>
      <c r="X59" s="35"/>
      <c r="Y59" s="35"/>
      <c r="Z59" s="35"/>
      <c r="AA59" s="35"/>
      <c r="AB59" s="35"/>
      <c r="AC59" s="35"/>
      <c r="AD59" s="35"/>
      <c r="AE59" s="35"/>
      <c r="AF59" s="35"/>
      <c r="AG59" s="35"/>
      <c r="AH59" s="35"/>
      <c r="AI59" s="35"/>
      <c r="AJ59" s="35"/>
      <c r="AK59" s="35"/>
      <c r="AL59" s="35"/>
      <c r="AM59" s="35"/>
      <c r="AN59" s="35"/>
      <c r="AO59" s="35"/>
      <c r="AP59" s="35"/>
      <c r="AQ59" s="35"/>
      <c r="AR59" s="35"/>
      <c r="AS59" s="35"/>
      <c r="AT59" s="35"/>
      <c r="AU59" s="35"/>
      <c r="AV59" s="35"/>
      <c r="AW59" s="35"/>
      <c r="AX59" s="35"/>
      <c r="AY59" s="35"/>
      <c r="AZ59" s="35"/>
      <c r="BA59" s="35"/>
      <c r="BB59" s="35"/>
      <c r="BC59" s="35"/>
      <c r="BD59" s="35"/>
      <c r="BE59" s="35"/>
      <c r="BF59" s="35"/>
      <c r="BG59" s="35"/>
      <c r="BH59" s="35"/>
      <c r="BI59" s="35"/>
      <c r="BJ59" s="35"/>
      <c r="BK59" s="35"/>
      <c r="BL59" s="35"/>
      <c r="BM59" s="35"/>
    </row>
    <row r="60" spans="1:65" s="34" customFormat="1" hidden="1" x14ac:dyDescent="0.3">
      <c r="A60" s="14"/>
      <c r="B60" s="33"/>
      <c r="C60" s="33"/>
      <c r="D60" s="33"/>
      <c r="E60" s="33"/>
      <c r="F60" s="33"/>
      <c r="G60" s="33" t="s">
        <v>261</v>
      </c>
      <c r="H60" s="32">
        <f>(H59/100)*$D$23</f>
        <v>0</v>
      </c>
      <c r="I60" s="32">
        <f>(I59/100)*$D$23</f>
        <v>0</v>
      </c>
      <c r="J60" s="32">
        <f>(J59/100)*$D$23</f>
        <v>0</v>
      </c>
      <c r="K60" s="32">
        <f>(K59/100)*$D$23</f>
        <v>0</v>
      </c>
      <c r="L60" s="33"/>
      <c r="M60" s="33"/>
      <c r="N60" s="33"/>
      <c r="O60" s="33"/>
      <c r="P60" s="33"/>
      <c r="W60" s="35"/>
      <c r="X60" s="35"/>
      <c r="Y60" s="35"/>
      <c r="Z60" s="35"/>
      <c r="AA60" s="35"/>
      <c r="AB60" s="35"/>
      <c r="AC60" s="35"/>
      <c r="AD60" s="35"/>
      <c r="AE60" s="35"/>
      <c r="AF60" s="35"/>
      <c r="AG60" s="35"/>
      <c r="AH60" s="35"/>
      <c r="AI60" s="35"/>
      <c r="AJ60" s="35"/>
      <c r="AK60" s="35"/>
      <c r="AL60" s="35"/>
      <c r="AM60" s="35"/>
      <c r="AN60" s="35"/>
      <c r="AO60" s="35"/>
      <c r="AP60" s="35"/>
      <c r="AQ60" s="35"/>
      <c r="AR60" s="35"/>
      <c r="AS60" s="35"/>
      <c r="AT60" s="35"/>
      <c r="AU60" s="35"/>
      <c r="AV60" s="35"/>
      <c r="AW60" s="35"/>
      <c r="AX60" s="35"/>
      <c r="AY60" s="35"/>
      <c r="AZ60" s="35"/>
      <c r="BA60" s="35"/>
      <c r="BB60" s="35"/>
      <c r="BC60" s="35"/>
      <c r="BD60" s="35"/>
      <c r="BE60" s="35"/>
      <c r="BF60" s="35"/>
      <c r="BG60" s="35"/>
      <c r="BH60" s="35"/>
      <c r="BI60" s="35"/>
      <c r="BJ60" s="35"/>
      <c r="BK60" s="35"/>
      <c r="BL60" s="35"/>
      <c r="BM60" s="35"/>
    </row>
    <row r="61" spans="1:65" s="34" customFormat="1" hidden="1" x14ac:dyDescent="0.3">
      <c r="A61" s="14"/>
      <c r="B61" s="33"/>
      <c r="C61" s="33"/>
      <c r="D61" s="33"/>
      <c r="E61" s="33"/>
      <c r="F61" s="33"/>
      <c r="G61" s="33" t="s">
        <v>262</v>
      </c>
      <c r="H61" s="398">
        <f>H60*$D$24</f>
        <v>0</v>
      </c>
      <c r="I61" s="398">
        <f>I60*$D$24</f>
        <v>0</v>
      </c>
      <c r="J61" s="398">
        <f>J60*$D$24</f>
        <v>0</v>
      </c>
      <c r="K61" s="398">
        <f>K60*$D$24</f>
        <v>0</v>
      </c>
      <c r="L61" s="33"/>
      <c r="M61" s="33"/>
      <c r="N61" s="33"/>
      <c r="O61" s="33"/>
      <c r="P61" s="33"/>
      <c r="W61" s="35"/>
      <c r="X61" s="35"/>
      <c r="Y61" s="35"/>
      <c r="Z61" s="35"/>
      <c r="AA61" s="35"/>
      <c r="AB61" s="35"/>
      <c r="AC61" s="35"/>
      <c r="AD61" s="35"/>
      <c r="AE61" s="35"/>
      <c r="AF61" s="35"/>
      <c r="AG61" s="35"/>
      <c r="AH61" s="35"/>
      <c r="AI61" s="35"/>
      <c r="AJ61" s="35"/>
      <c r="AK61" s="35"/>
      <c r="AL61" s="35"/>
      <c r="AM61" s="35"/>
      <c r="AN61" s="35"/>
      <c r="AO61" s="35"/>
      <c r="AP61" s="35"/>
      <c r="AQ61" s="35"/>
      <c r="AR61" s="35"/>
      <c r="AS61" s="35"/>
      <c r="AT61" s="35"/>
      <c r="AU61" s="35"/>
      <c r="AV61" s="35"/>
      <c r="AW61" s="35"/>
      <c r="AX61" s="35"/>
      <c r="AY61" s="35"/>
      <c r="AZ61" s="35"/>
      <c r="BA61" s="35"/>
      <c r="BB61" s="35"/>
      <c r="BC61" s="35"/>
      <c r="BD61" s="35"/>
      <c r="BE61" s="35"/>
      <c r="BF61" s="35"/>
      <c r="BG61" s="35"/>
      <c r="BH61" s="35"/>
      <c r="BI61" s="35"/>
      <c r="BJ61" s="35"/>
      <c r="BK61" s="35"/>
      <c r="BL61" s="35"/>
      <c r="BM61" s="35"/>
    </row>
    <row r="62" spans="1:65" s="34" customFormat="1" hidden="1" x14ac:dyDescent="0.3">
      <c r="A62" s="14"/>
      <c r="B62" s="33"/>
      <c r="C62" s="33"/>
      <c r="D62" s="33"/>
      <c r="E62" s="33"/>
      <c r="F62" s="33"/>
      <c r="G62" s="33" t="s">
        <v>259</v>
      </c>
      <c r="H62" s="399">
        <f>((D25/60)*D23*D24*(H24%))</f>
        <v>0</v>
      </c>
      <c r="I62" s="33">
        <f>((D25/60)*D23*D24*(I24%))</f>
        <v>0</v>
      </c>
      <c r="J62" s="33">
        <f>((D25/60)*D23*D24*(J24%))</f>
        <v>0</v>
      </c>
      <c r="K62" s="33">
        <f>((D25/60)*D23*D24*(K24%))</f>
        <v>0</v>
      </c>
      <c r="L62" s="33"/>
      <c r="M62" s="33"/>
      <c r="N62" s="33"/>
      <c r="O62" s="33"/>
      <c r="P62" s="33"/>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row>
    <row r="63" spans="1:65" s="34" customFormat="1" hidden="1" x14ac:dyDescent="0.3">
      <c r="A63" s="14"/>
      <c r="B63" s="33"/>
      <c r="C63" s="33"/>
      <c r="D63" s="33"/>
      <c r="E63" s="33"/>
      <c r="F63" s="33"/>
      <c r="G63" s="33" t="s">
        <v>260</v>
      </c>
      <c r="H63" s="399">
        <f>ROUNDUP((H62+H61),0)</f>
        <v>0</v>
      </c>
      <c r="I63" s="399">
        <f t="shared" ref="I63:K63" si="5">ROUNDUP((I62+I61),0)</f>
        <v>0</v>
      </c>
      <c r="J63" s="399">
        <f t="shared" si="5"/>
        <v>0</v>
      </c>
      <c r="K63" s="399">
        <f t="shared" si="5"/>
        <v>0</v>
      </c>
      <c r="L63" s="33"/>
      <c r="M63" s="33"/>
      <c r="N63" s="33"/>
      <c r="O63" s="33"/>
      <c r="P63" s="33"/>
      <c r="W63" s="35"/>
      <c r="X63" s="35"/>
      <c r="Y63" s="35"/>
      <c r="Z63" s="35"/>
      <c r="AA63" s="35"/>
      <c r="AB63" s="35"/>
      <c r="AC63" s="35"/>
      <c r="AD63" s="35"/>
      <c r="AE63" s="35"/>
      <c r="AF63" s="35"/>
      <c r="AG63" s="35"/>
      <c r="AH63" s="35"/>
      <c r="AI63" s="35"/>
      <c r="AJ63" s="35"/>
      <c r="AK63" s="35"/>
      <c r="AL63" s="35"/>
      <c r="AM63" s="35"/>
      <c r="AN63" s="35"/>
      <c r="AO63" s="35"/>
      <c r="AP63" s="35"/>
      <c r="AQ63" s="35"/>
      <c r="AR63" s="35"/>
      <c r="AS63" s="35"/>
      <c r="AT63" s="35"/>
      <c r="AU63" s="35"/>
      <c r="AV63" s="35"/>
      <c r="AW63" s="35"/>
      <c r="AX63" s="35"/>
      <c r="AY63" s="35"/>
      <c r="AZ63" s="35"/>
      <c r="BA63" s="35"/>
      <c r="BB63" s="35"/>
      <c r="BC63" s="35"/>
      <c r="BD63" s="35"/>
      <c r="BE63" s="35"/>
      <c r="BF63" s="35"/>
      <c r="BG63" s="35"/>
      <c r="BH63" s="35"/>
      <c r="BI63" s="35"/>
      <c r="BJ63" s="35"/>
      <c r="BK63" s="35"/>
      <c r="BL63" s="35"/>
      <c r="BM63" s="35"/>
    </row>
    <row r="64" spans="1:65" s="34" customFormat="1" hidden="1" x14ac:dyDescent="0.3">
      <c r="A64" s="14"/>
      <c r="B64" s="33"/>
      <c r="C64" s="33"/>
      <c r="D64" s="33"/>
      <c r="E64" s="33"/>
      <c r="F64" s="33"/>
      <c r="G64" s="33"/>
      <c r="H64" s="33"/>
      <c r="I64" s="33"/>
      <c r="J64" s="33"/>
      <c r="K64" s="33"/>
      <c r="L64" s="33"/>
      <c r="M64" s="33"/>
      <c r="N64" s="33"/>
      <c r="O64" s="33"/>
      <c r="P64" s="33"/>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row>
    <row r="65" spans="1:65" s="34" customFormat="1" hidden="1" x14ac:dyDescent="0.3">
      <c r="A65" s="14"/>
      <c r="B65" s="33"/>
      <c r="C65" s="33"/>
      <c r="D65" s="33"/>
      <c r="E65" s="33"/>
      <c r="F65" s="33"/>
      <c r="G65" s="33"/>
      <c r="H65" s="33"/>
      <c r="I65" s="33"/>
      <c r="J65" s="33"/>
      <c r="K65" s="33"/>
      <c r="L65" s="33"/>
      <c r="M65" s="33"/>
      <c r="N65" s="33"/>
      <c r="O65" s="33"/>
      <c r="P65" s="33"/>
      <c r="W65" s="35"/>
      <c r="X65" s="35"/>
      <c r="Y65" s="35"/>
      <c r="Z65" s="35"/>
      <c r="AA65" s="35"/>
      <c r="AB65" s="35"/>
      <c r="AC65" s="35"/>
      <c r="AD65" s="35"/>
      <c r="AE65" s="35"/>
      <c r="AF65" s="35"/>
      <c r="AG65" s="35"/>
      <c r="AH65" s="35"/>
      <c r="AI65" s="35"/>
      <c r="AJ65" s="35"/>
      <c r="AK65" s="35"/>
      <c r="AL65" s="35"/>
      <c r="AM65" s="35"/>
      <c r="AN65" s="35"/>
      <c r="AO65" s="35"/>
      <c r="AP65" s="35"/>
      <c r="AQ65" s="35"/>
      <c r="AR65" s="35"/>
      <c r="AS65" s="35"/>
      <c r="AT65" s="35"/>
      <c r="AU65" s="35"/>
      <c r="AV65" s="35"/>
      <c r="AW65" s="35"/>
      <c r="AX65" s="35"/>
      <c r="AY65" s="35"/>
      <c r="AZ65" s="35"/>
      <c r="BA65" s="35"/>
      <c r="BB65" s="35"/>
      <c r="BC65" s="35"/>
      <c r="BD65" s="35"/>
      <c r="BE65" s="35"/>
      <c r="BF65" s="35"/>
      <c r="BG65" s="35"/>
      <c r="BH65" s="35"/>
      <c r="BI65" s="35"/>
      <c r="BJ65" s="35"/>
      <c r="BK65" s="35"/>
      <c r="BL65" s="35"/>
      <c r="BM65" s="35"/>
    </row>
    <row r="66" spans="1:65" s="34" customFormat="1" hidden="1" x14ac:dyDescent="0.3">
      <c r="A66" s="14"/>
      <c r="B66" s="33"/>
      <c r="C66" s="33"/>
      <c r="D66" s="33"/>
      <c r="E66" s="33"/>
      <c r="F66" s="33"/>
      <c r="G66" s="33"/>
      <c r="H66" s="33"/>
      <c r="I66" s="33"/>
      <c r="J66" s="33"/>
      <c r="K66" s="33"/>
      <c r="L66" s="33"/>
      <c r="M66" s="33"/>
      <c r="N66" s="33"/>
      <c r="O66" s="33"/>
      <c r="P66" s="33"/>
      <c r="W66" s="35"/>
      <c r="X66" s="35"/>
      <c r="Y66" s="35"/>
      <c r="Z66" s="35"/>
      <c r="AA66" s="35"/>
      <c r="AB66" s="35"/>
      <c r="AC66" s="35"/>
      <c r="AD66" s="35"/>
      <c r="AE66" s="35"/>
      <c r="AF66" s="35"/>
      <c r="AG66" s="35"/>
      <c r="AH66" s="35"/>
      <c r="AI66" s="35"/>
      <c r="AJ66" s="35"/>
      <c r="AK66" s="35"/>
      <c r="AL66" s="35"/>
      <c r="AM66" s="35"/>
      <c r="AN66" s="35"/>
      <c r="AO66" s="35"/>
      <c r="AP66" s="35"/>
      <c r="AQ66" s="35"/>
      <c r="AR66" s="35"/>
      <c r="AS66" s="35"/>
      <c r="AT66" s="35"/>
      <c r="AU66" s="35"/>
      <c r="AV66" s="35"/>
      <c r="AW66" s="35"/>
      <c r="AX66" s="35"/>
      <c r="AY66" s="35"/>
      <c r="AZ66" s="35"/>
      <c r="BA66" s="35"/>
      <c r="BB66" s="35"/>
      <c r="BC66" s="35"/>
      <c r="BD66" s="35"/>
      <c r="BE66" s="35"/>
      <c r="BF66" s="35"/>
      <c r="BG66" s="35"/>
      <c r="BH66" s="35"/>
      <c r="BI66" s="35"/>
      <c r="BJ66" s="35"/>
      <c r="BK66" s="35"/>
      <c r="BL66" s="35"/>
      <c r="BM66" s="35"/>
    </row>
    <row r="67" spans="1:65" s="34" customFormat="1" hidden="1" x14ac:dyDescent="0.3">
      <c r="A67" s="14"/>
      <c r="B67" s="33"/>
      <c r="C67" s="33"/>
      <c r="D67" s="33"/>
      <c r="E67" s="33"/>
      <c r="F67" s="33"/>
      <c r="G67" s="33"/>
      <c r="H67" s="33"/>
      <c r="I67" s="33"/>
      <c r="J67" s="33"/>
      <c r="K67" s="33"/>
      <c r="L67" s="33"/>
      <c r="M67" s="33"/>
      <c r="N67" s="33"/>
      <c r="O67" s="33"/>
      <c r="P67" s="33"/>
      <c r="W67" s="35"/>
      <c r="X67" s="35"/>
      <c r="Y67" s="35"/>
      <c r="Z67" s="35"/>
      <c r="AA67" s="35"/>
      <c r="AB67" s="35"/>
      <c r="AC67" s="35"/>
      <c r="AD67" s="35"/>
      <c r="AE67" s="35"/>
      <c r="AF67" s="35"/>
      <c r="AG67" s="35"/>
      <c r="AH67" s="35"/>
      <c r="AI67" s="35"/>
      <c r="AJ67" s="35"/>
      <c r="AK67" s="35"/>
      <c r="AL67" s="35"/>
      <c r="AM67" s="35"/>
      <c r="AN67" s="35"/>
      <c r="AO67" s="35"/>
      <c r="AP67" s="35"/>
      <c r="AQ67" s="35"/>
      <c r="AR67" s="35"/>
      <c r="AS67" s="35"/>
      <c r="AT67" s="35"/>
      <c r="AU67" s="35"/>
      <c r="AV67" s="35"/>
      <c r="AW67" s="35"/>
      <c r="AX67" s="35"/>
      <c r="AY67" s="35"/>
      <c r="AZ67" s="35"/>
      <c r="BA67" s="35"/>
      <c r="BB67" s="35"/>
      <c r="BC67" s="35"/>
      <c r="BD67" s="35"/>
      <c r="BE67" s="35"/>
      <c r="BF67" s="35"/>
      <c r="BG67" s="35"/>
      <c r="BH67" s="35"/>
      <c r="BI67" s="35"/>
      <c r="BJ67" s="35"/>
      <c r="BK67" s="35"/>
      <c r="BL67" s="35"/>
      <c r="BM67" s="35"/>
    </row>
    <row r="68" spans="1:65" s="34" customFormat="1" hidden="1" x14ac:dyDescent="0.3">
      <c r="A68" s="14"/>
      <c r="B68" s="33"/>
      <c r="C68" s="33"/>
      <c r="D68" s="33"/>
      <c r="E68" s="33"/>
      <c r="F68" s="33"/>
      <c r="G68" s="33"/>
      <c r="H68" s="33"/>
      <c r="I68" s="33"/>
      <c r="J68" s="33"/>
      <c r="K68" s="33"/>
      <c r="L68" s="33"/>
      <c r="M68" s="33"/>
      <c r="N68" s="33"/>
      <c r="O68" s="33"/>
      <c r="P68" s="33"/>
      <c r="W68" s="35"/>
      <c r="X68" s="35"/>
      <c r="Y68" s="35"/>
      <c r="Z68" s="35"/>
      <c r="AA68" s="35"/>
      <c r="AB68" s="35"/>
      <c r="AC68" s="35"/>
      <c r="AD68" s="35"/>
      <c r="AE68" s="35"/>
      <c r="AF68" s="35"/>
      <c r="AG68" s="35"/>
      <c r="AH68" s="35"/>
      <c r="AI68" s="35"/>
      <c r="AJ68" s="35"/>
      <c r="AK68" s="35"/>
      <c r="AL68" s="35"/>
      <c r="AM68" s="35"/>
      <c r="AN68" s="35"/>
      <c r="AO68" s="35"/>
      <c r="AP68" s="35"/>
      <c r="AQ68" s="35"/>
      <c r="AR68" s="35"/>
      <c r="AS68" s="35"/>
      <c r="AT68" s="35"/>
      <c r="AU68" s="35"/>
      <c r="AV68" s="35"/>
      <c r="AW68" s="35"/>
      <c r="AX68" s="35"/>
      <c r="AY68" s="35"/>
      <c r="AZ68" s="35"/>
      <c r="BA68" s="35"/>
      <c r="BB68" s="35"/>
      <c r="BC68" s="35"/>
      <c r="BD68" s="35"/>
      <c r="BE68" s="35"/>
      <c r="BF68" s="35"/>
      <c r="BG68" s="35"/>
      <c r="BH68" s="35"/>
      <c r="BI68" s="35"/>
      <c r="BJ68" s="35"/>
      <c r="BK68" s="35"/>
      <c r="BL68" s="35"/>
      <c r="BM68" s="35"/>
    </row>
    <row r="69" spans="1:65" s="34" customFormat="1" hidden="1" x14ac:dyDescent="0.3">
      <c r="A69" s="14"/>
      <c r="B69" s="33"/>
      <c r="C69" s="33"/>
      <c r="D69" s="33"/>
      <c r="E69" s="33"/>
      <c r="F69" s="33"/>
      <c r="G69" s="33"/>
      <c r="H69" s="33"/>
      <c r="I69" s="33"/>
      <c r="J69" s="33"/>
      <c r="K69" s="33"/>
      <c r="L69" s="33"/>
      <c r="M69" s="33"/>
      <c r="N69" s="33"/>
      <c r="O69" s="33"/>
      <c r="P69" s="33"/>
      <c r="W69" s="35"/>
      <c r="X69" s="35"/>
      <c r="Y69" s="35"/>
      <c r="Z69" s="35"/>
      <c r="AA69" s="35"/>
      <c r="AB69" s="35"/>
      <c r="AC69" s="35"/>
      <c r="AD69" s="35"/>
      <c r="AE69" s="35"/>
      <c r="AF69" s="35"/>
      <c r="AG69" s="35"/>
      <c r="AH69" s="35"/>
      <c r="AI69" s="35"/>
      <c r="AJ69" s="35"/>
      <c r="AK69" s="35"/>
      <c r="AL69" s="35"/>
      <c r="AM69" s="35"/>
      <c r="AN69" s="35"/>
      <c r="AO69" s="35"/>
      <c r="AP69" s="35"/>
      <c r="AQ69" s="35"/>
      <c r="AR69" s="35"/>
      <c r="AS69" s="35"/>
      <c r="AT69" s="35"/>
      <c r="AU69" s="35"/>
      <c r="AV69" s="35"/>
      <c r="AW69" s="35"/>
      <c r="AX69" s="35"/>
      <c r="AY69" s="35"/>
      <c r="AZ69" s="35"/>
      <c r="BA69" s="35"/>
      <c r="BB69" s="35"/>
      <c r="BC69" s="35"/>
      <c r="BD69" s="35"/>
      <c r="BE69" s="35"/>
      <c r="BF69" s="35"/>
      <c r="BG69" s="35"/>
      <c r="BH69" s="35"/>
      <c r="BI69" s="35"/>
      <c r="BJ69" s="35"/>
      <c r="BK69" s="35"/>
      <c r="BL69" s="35"/>
      <c r="BM69" s="35"/>
    </row>
    <row r="70" spans="1:65" s="34" customFormat="1" hidden="1" x14ac:dyDescent="0.3">
      <c r="A70" s="14"/>
      <c r="B70" s="33"/>
      <c r="C70" s="33"/>
      <c r="D70" s="33"/>
      <c r="E70" s="33"/>
      <c r="F70" s="33"/>
      <c r="G70" s="33"/>
      <c r="H70" s="33"/>
      <c r="I70" s="33"/>
      <c r="J70" s="33"/>
      <c r="K70" s="33"/>
      <c r="L70" s="33"/>
      <c r="M70" s="33"/>
      <c r="N70" s="33"/>
      <c r="O70" s="33"/>
      <c r="P70" s="33"/>
      <c r="W70" s="35"/>
      <c r="X70" s="35"/>
      <c r="Y70" s="35"/>
      <c r="Z70" s="35"/>
      <c r="AA70" s="35"/>
      <c r="AB70" s="35"/>
      <c r="AC70" s="35"/>
      <c r="AD70" s="35"/>
      <c r="AE70" s="35"/>
      <c r="AF70" s="35"/>
      <c r="AG70" s="35"/>
      <c r="AH70" s="35"/>
      <c r="AI70" s="35"/>
      <c r="AJ70" s="35"/>
      <c r="AK70" s="35"/>
      <c r="AL70" s="35"/>
      <c r="AM70" s="35"/>
      <c r="AN70" s="35"/>
      <c r="AO70" s="35"/>
      <c r="AP70" s="35"/>
      <c r="AQ70" s="35"/>
      <c r="AR70" s="35"/>
      <c r="AS70" s="35"/>
      <c r="AT70" s="35"/>
      <c r="AU70" s="35"/>
      <c r="AV70" s="35"/>
      <c r="AW70" s="35"/>
      <c r="AX70" s="35"/>
      <c r="AY70" s="35"/>
      <c r="AZ70" s="35"/>
      <c r="BA70" s="35"/>
      <c r="BB70" s="35"/>
      <c r="BC70" s="35"/>
      <c r="BD70" s="35"/>
      <c r="BE70" s="35"/>
      <c r="BF70" s="35"/>
      <c r="BG70" s="35"/>
      <c r="BH70" s="35"/>
      <c r="BI70" s="35"/>
      <c r="BJ70" s="35"/>
      <c r="BK70" s="35"/>
      <c r="BL70" s="35"/>
      <c r="BM70" s="35"/>
    </row>
    <row r="71" spans="1:65" s="34" customFormat="1" hidden="1" x14ac:dyDescent="0.3">
      <c r="A71" s="14"/>
      <c r="B71" s="33"/>
      <c r="C71" s="33"/>
      <c r="D71" s="33"/>
      <c r="E71" s="33"/>
      <c r="F71" s="33"/>
      <c r="G71" s="33"/>
      <c r="H71" s="33"/>
      <c r="I71" s="33"/>
      <c r="J71" s="33"/>
      <c r="K71" s="33"/>
      <c r="L71" s="33"/>
      <c r="M71" s="33"/>
      <c r="N71" s="33"/>
      <c r="O71" s="33"/>
      <c r="P71" s="33"/>
      <c r="W71" s="35"/>
      <c r="X71" s="35"/>
      <c r="Y71" s="35"/>
      <c r="Z71" s="35"/>
      <c r="AA71" s="35"/>
      <c r="AB71" s="35"/>
      <c r="AC71" s="35"/>
      <c r="AD71" s="35"/>
      <c r="AE71" s="35"/>
      <c r="AF71" s="35"/>
      <c r="AG71" s="35"/>
      <c r="AH71" s="35"/>
      <c r="AI71" s="35"/>
      <c r="AJ71" s="35"/>
      <c r="AK71" s="35"/>
      <c r="AL71" s="35"/>
      <c r="AM71" s="35"/>
      <c r="AN71" s="35"/>
      <c r="AO71" s="35"/>
      <c r="AP71" s="35"/>
      <c r="AQ71" s="35"/>
      <c r="AR71" s="35"/>
      <c r="AS71" s="35"/>
      <c r="AT71" s="35"/>
      <c r="AU71" s="35"/>
      <c r="AV71" s="35"/>
      <c r="AW71" s="35"/>
      <c r="AX71" s="35"/>
      <c r="AY71" s="35"/>
      <c r="AZ71" s="35"/>
      <c r="BA71" s="35"/>
      <c r="BB71" s="35"/>
      <c r="BC71" s="35"/>
      <c r="BD71" s="35"/>
      <c r="BE71" s="35"/>
      <c r="BF71" s="35"/>
      <c r="BG71" s="35"/>
      <c r="BH71" s="35"/>
      <c r="BI71" s="35"/>
      <c r="BJ71" s="35"/>
      <c r="BK71" s="35"/>
      <c r="BL71" s="35"/>
      <c r="BM71" s="35"/>
    </row>
    <row r="72" spans="1:65" s="34" customFormat="1" hidden="1" x14ac:dyDescent="0.3">
      <c r="A72" s="14"/>
      <c r="B72" s="33"/>
      <c r="C72" s="33"/>
      <c r="D72" s="33"/>
      <c r="E72" s="33"/>
      <c r="F72" s="33"/>
      <c r="G72" s="33"/>
      <c r="H72" s="33"/>
      <c r="I72" s="33"/>
      <c r="J72" s="33"/>
      <c r="K72" s="33"/>
      <c r="L72" s="33"/>
      <c r="M72" s="33"/>
      <c r="N72" s="33"/>
      <c r="O72" s="33"/>
      <c r="P72" s="33"/>
      <c r="W72" s="35"/>
      <c r="X72" s="35"/>
      <c r="Y72" s="35"/>
      <c r="Z72" s="35"/>
      <c r="AA72" s="35"/>
      <c r="AB72" s="35"/>
      <c r="AC72" s="35"/>
      <c r="AD72" s="35"/>
      <c r="AE72" s="35"/>
      <c r="AF72" s="35"/>
      <c r="AG72" s="35"/>
      <c r="AH72" s="35"/>
      <c r="AI72" s="35"/>
      <c r="AJ72" s="35"/>
      <c r="AK72" s="35"/>
      <c r="AL72" s="35"/>
      <c r="AM72" s="35"/>
      <c r="AN72" s="35"/>
      <c r="AO72" s="35"/>
      <c r="AP72" s="35"/>
      <c r="AQ72" s="35"/>
      <c r="AR72" s="35"/>
      <c r="AS72" s="35"/>
      <c r="AT72" s="35"/>
      <c r="AU72" s="35"/>
      <c r="AV72" s="35"/>
      <c r="AW72" s="35"/>
      <c r="AX72" s="35"/>
      <c r="AY72" s="35"/>
      <c r="AZ72" s="35"/>
      <c r="BA72" s="35"/>
      <c r="BB72" s="35"/>
      <c r="BC72" s="35"/>
      <c r="BD72" s="35"/>
      <c r="BE72" s="35"/>
      <c r="BF72" s="35"/>
      <c r="BG72" s="35"/>
      <c r="BH72" s="35"/>
      <c r="BI72" s="35"/>
      <c r="BJ72" s="35"/>
      <c r="BK72" s="35"/>
      <c r="BL72" s="35"/>
      <c r="BM72" s="35"/>
    </row>
    <row r="73" spans="1:65" s="34" customFormat="1" hidden="1" x14ac:dyDescent="0.3">
      <c r="A73" s="14"/>
      <c r="B73" s="33"/>
      <c r="C73" s="33"/>
      <c r="D73" s="33"/>
      <c r="E73" s="33"/>
      <c r="F73" s="33"/>
      <c r="G73" s="33"/>
      <c r="H73" s="33"/>
      <c r="I73" s="33"/>
      <c r="J73" s="33"/>
      <c r="K73" s="33"/>
      <c r="L73" s="33"/>
      <c r="M73" s="33"/>
      <c r="N73" s="33"/>
      <c r="O73" s="33"/>
      <c r="P73" s="33"/>
      <c r="W73" s="35"/>
      <c r="X73" s="35"/>
      <c r="Y73" s="35"/>
      <c r="Z73" s="35"/>
      <c r="AA73" s="35"/>
      <c r="AB73" s="35"/>
      <c r="AC73" s="35"/>
      <c r="AD73" s="35"/>
      <c r="AE73" s="35"/>
      <c r="AF73" s="35"/>
      <c r="AG73" s="35"/>
      <c r="AH73" s="35"/>
      <c r="AI73" s="35"/>
      <c r="AJ73" s="35"/>
      <c r="AK73" s="35"/>
      <c r="AL73" s="35"/>
      <c r="AM73" s="35"/>
      <c r="AN73" s="35"/>
      <c r="AO73" s="35"/>
      <c r="AP73" s="35"/>
      <c r="AQ73" s="35"/>
      <c r="AR73" s="35"/>
      <c r="AS73" s="35"/>
      <c r="AT73" s="35"/>
      <c r="AU73" s="35"/>
      <c r="AV73" s="35"/>
      <c r="AW73" s="35"/>
      <c r="AX73" s="35"/>
      <c r="AY73" s="35"/>
      <c r="AZ73" s="35"/>
      <c r="BA73" s="35"/>
      <c r="BB73" s="35"/>
      <c r="BC73" s="35"/>
      <c r="BD73" s="35"/>
      <c r="BE73" s="35"/>
      <c r="BF73" s="35"/>
      <c r="BG73" s="35"/>
      <c r="BH73" s="35"/>
      <c r="BI73" s="35"/>
      <c r="BJ73" s="35"/>
      <c r="BK73" s="35"/>
      <c r="BL73" s="35"/>
      <c r="BM73" s="35"/>
    </row>
    <row r="74" spans="1:65" s="34" customFormat="1" hidden="1" x14ac:dyDescent="0.3">
      <c r="A74" s="14"/>
      <c r="B74" s="33"/>
      <c r="C74" s="33"/>
      <c r="D74" s="33"/>
      <c r="E74" s="33"/>
      <c r="F74" s="33"/>
      <c r="G74" s="33"/>
      <c r="H74" s="33"/>
      <c r="I74" s="33"/>
      <c r="J74" s="33"/>
      <c r="K74" s="33"/>
      <c r="L74" s="33"/>
      <c r="M74" s="33"/>
      <c r="N74" s="33"/>
      <c r="O74" s="33"/>
      <c r="P74" s="33"/>
      <c r="W74" s="35"/>
      <c r="X74" s="35"/>
      <c r="Y74" s="35"/>
      <c r="Z74" s="35"/>
      <c r="AA74" s="35"/>
      <c r="AB74" s="35"/>
      <c r="AC74" s="35"/>
      <c r="AD74" s="35"/>
      <c r="AE74" s="35"/>
      <c r="AF74" s="35"/>
      <c r="AG74" s="35"/>
      <c r="AH74" s="35"/>
      <c r="AI74" s="35"/>
      <c r="AJ74" s="35"/>
      <c r="AK74" s="35"/>
      <c r="AL74" s="35"/>
      <c r="AM74" s="35"/>
      <c r="AN74" s="35"/>
      <c r="AO74" s="35"/>
      <c r="AP74" s="35"/>
      <c r="AQ74" s="35"/>
      <c r="AR74" s="35"/>
      <c r="AS74" s="35"/>
      <c r="AT74" s="35"/>
      <c r="AU74" s="35"/>
      <c r="AV74" s="35"/>
      <c r="AW74" s="35"/>
      <c r="AX74" s="35"/>
      <c r="AY74" s="35"/>
      <c r="AZ74" s="35"/>
      <c r="BA74" s="35"/>
      <c r="BB74" s="35"/>
      <c r="BC74" s="35"/>
      <c r="BD74" s="35"/>
      <c r="BE74" s="35"/>
      <c r="BF74" s="35"/>
      <c r="BG74" s="35"/>
      <c r="BH74" s="35"/>
      <c r="BI74" s="35"/>
      <c r="BJ74" s="35"/>
      <c r="BK74" s="35"/>
      <c r="BL74" s="35"/>
      <c r="BM74" s="35"/>
    </row>
    <row r="75" spans="1:65" s="34" customFormat="1" hidden="1" x14ac:dyDescent="0.3">
      <c r="A75" s="14"/>
      <c r="B75" s="33"/>
      <c r="C75" s="33"/>
      <c r="D75" s="33"/>
      <c r="E75" s="33"/>
      <c r="F75" s="33"/>
      <c r="G75" s="33"/>
      <c r="H75" s="33"/>
      <c r="I75" s="33"/>
      <c r="J75" s="33"/>
      <c r="K75" s="33"/>
      <c r="L75" s="33"/>
      <c r="M75" s="33"/>
      <c r="N75" s="33"/>
      <c r="O75" s="33"/>
      <c r="P75" s="33"/>
      <c r="W75" s="35"/>
      <c r="X75" s="35"/>
      <c r="Y75" s="35"/>
      <c r="Z75" s="35"/>
      <c r="AA75" s="35"/>
      <c r="AB75" s="35"/>
      <c r="AC75" s="35"/>
      <c r="AD75" s="35"/>
      <c r="AE75" s="35"/>
      <c r="AF75" s="35"/>
      <c r="AG75" s="35"/>
      <c r="AH75" s="35"/>
      <c r="AI75" s="35"/>
      <c r="AJ75" s="35"/>
      <c r="AK75" s="35"/>
      <c r="AL75" s="35"/>
      <c r="AM75" s="35"/>
      <c r="AN75" s="35"/>
      <c r="AO75" s="35"/>
      <c r="AP75" s="35"/>
      <c r="AQ75" s="35"/>
      <c r="AR75" s="35"/>
      <c r="AS75" s="35"/>
      <c r="AT75" s="35"/>
      <c r="AU75" s="35"/>
      <c r="AV75" s="35"/>
      <c r="AW75" s="35"/>
      <c r="AX75" s="35"/>
      <c r="AY75" s="35"/>
      <c r="AZ75" s="35"/>
      <c r="BA75" s="35"/>
      <c r="BB75" s="35"/>
      <c r="BC75" s="35"/>
      <c r="BD75" s="35"/>
      <c r="BE75" s="35"/>
      <c r="BF75" s="35"/>
      <c r="BG75" s="35"/>
      <c r="BH75" s="35"/>
      <c r="BI75" s="35"/>
      <c r="BJ75" s="35"/>
      <c r="BK75" s="35"/>
      <c r="BL75" s="35"/>
      <c r="BM75" s="35"/>
    </row>
    <row r="76" spans="1:65" s="34" customFormat="1" hidden="1" x14ac:dyDescent="0.3">
      <c r="A76" s="14"/>
      <c r="B76" s="33"/>
      <c r="C76" s="33"/>
      <c r="D76" s="33"/>
      <c r="E76" s="33"/>
      <c r="F76" s="33"/>
      <c r="G76" s="33"/>
      <c r="H76" s="33"/>
      <c r="I76" s="33"/>
      <c r="J76" s="33"/>
      <c r="K76" s="33"/>
      <c r="L76" s="33"/>
      <c r="M76" s="33"/>
      <c r="N76" s="33"/>
      <c r="O76" s="33"/>
      <c r="P76" s="33"/>
      <c r="W76" s="35"/>
      <c r="X76" s="35"/>
      <c r="Y76" s="35"/>
      <c r="Z76" s="35"/>
      <c r="AA76" s="35"/>
      <c r="AB76" s="35"/>
      <c r="AC76" s="35"/>
      <c r="AD76" s="35"/>
      <c r="AE76" s="35"/>
      <c r="AF76" s="35"/>
      <c r="AG76" s="35"/>
      <c r="AH76" s="35"/>
      <c r="AI76" s="35"/>
      <c r="AJ76" s="35"/>
      <c r="AK76" s="35"/>
      <c r="AL76" s="35"/>
      <c r="AM76" s="35"/>
      <c r="AN76" s="35"/>
      <c r="AO76" s="35"/>
      <c r="AP76" s="35"/>
      <c r="AQ76" s="35"/>
      <c r="AR76" s="35"/>
      <c r="AS76" s="35"/>
      <c r="AT76" s="35"/>
      <c r="AU76" s="35"/>
      <c r="AV76" s="35"/>
      <c r="AW76" s="35"/>
      <c r="AX76" s="35"/>
      <c r="AY76" s="35"/>
      <c r="AZ76" s="35"/>
      <c r="BA76" s="35"/>
      <c r="BB76" s="35"/>
      <c r="BC76" s="35"/>
      <c r="BD76" s="35"/>
      <c r="BE76" s="35"/>
      <c r="BF76" s="35"/>
      <c r="BG76" s="35"/>
      <c r="BH76" s="35"/>
      <c r="BI76" s="35"/>
      <c r="BJ76" s="35"/>
      <c r="BK76" s="35"/>
      <c r="BL76" s="35"/>
      <c r="BM76" s="35"/>
    </row>
    <row r="77" spans="1:65" s="34" customFormat="1" hidden="1" x14ac:dyDescent="0.3">
      <c r="A77" s="14"/>
      <c r="B77" s="33"/>
      <c r="C77" s="33"/>
      <c r="D77" s="33"/>
      <c r="E77" s="33"/>
      <c r="F77" s="33"/>
      <c r="G77" s="33"/>
      <c r="H77" s="33"/>
      <c r="I77" s="33"/>
      <c r="J77" s="33"/>
      <c r="K77" s="33"/>
      <c r="L77" s="33"/>
      <c r="M77" s="33"/>
      <c r="N77" s="33"/>
      <c r="O77" s="33"/>
      <c r="P77" s="33"/>
      <c r="W77" s="35"/>
      <c r="X77" s="35"/>
      <c r="Y77" s="35"/>
      <c r="Z77" s="35"/>
      <c r="AA77" s="35"/>
      <c r="AB77" s="35"/>
      <c r="AC77" s="35"/>
      <c r="AD77" s="35"/>
      <c r="AE77" s="35"/>
      <c r="AF77" s="35"/>
      <c r="AG77" s="35"/>
      <c r="AH77" s="35"/>
      <c r="AI77" s="35"/>
      <c r="AJ77" s="35"/>
      <c r="AK77" s="35"/>
      <c r="AL77" s="35"/>
      <c r="AM77" s="35"/>
      <c r="AN77" s="35"/>
      <c r="AO77" s="35"/>
      <c r="AP77" s="35"/>
      <c r="AQ77" s="35"/>
      <c r="AR77" s="35"/>
      <c r="AS77" s="35"/>
      <c r="AT77" s="35"/>
      <c r="AU77" s="35"/>
      <c r="AV77" s="35"/>
      <c r="AW77" s="35"/>
      <c r="AX77" s="35"/>
      <c r="AY77" s="35"/>
      <c r="AZ77" s="35"/>
      <c r="BA77" s="35"/>
      <c r="BB77" s="35"/>
      <c r="BC77" s="35"/>
      <c r="BD77" s="35"/>
      <c r="BE77" s="35"/>
      <c r="BF77" s="35"/>
      <c r="BG77" s="35"/>
      <c r="BH77" s="35"/>
      <c r="BI77" s="35"/>
      <c r="BJ77" s="35"/>
      <c r="BK77" s="35"/>
      <c r="BL77" s="35"/>
      <c r="BM77" s="35"/>
    </row>
    <row r="78" spans="1:65" s="34" customFormat="1" hidden="1" x14ac:dyDescent="0.3">
      <c r="A78" s="14"/>
      <c r="B78" s="33"/>
      <c r="C78" s="33"/>
      <c r="D78" s="33"/>
      <c r="E78" s="33"/>
      <c r="F78" s="33"/>
      <c r="G78" s="33"/>
      <c r="H78" s="33"/>
      <c r="I78" s="33"/>
      <c r="J78" s="33"/>
      <c r="K78" s="33"/>
      <c r="L78" s="33"/>
      <c r="M78" s="33"/>
      <c r="N78" s="33"/>
      <c r="O78" s="33"/>
      <c r="P78" s="33"/>
      <c r="W78" s="35"/>
      <c r="X78" s="35"/>
      <c r="Y78" s="35"/>
      <c r="Z78" s="35"/>
      <c r="AA78" s="35"/>
      <c r="AB78" s="35"/>
      <c r="AC78" s="35"/>
      <c r="AD78" s="35"/>
      <c r="AE78" s="35"/>
      <c r="AF78" s="35"/>
      <c r="AG78" s="35"/>
      <c r="AH78" s="35"/>
      <c r="AI78" s="35"/>
      <c r="AJ78" s="35"/>
      <c r="AK78" s="35"/>
      <c r="AL78" s="35"/>
      <c r="AM78" s="35"/>
      <c r="AN78" s="35"/>
      <c r="AO78" s="35"/>
      <c r="AP78" s="35"/>
      <c r="AQ78" s="35"/>
      <c r="AR78" s="35"/>
      <c r="AS78" s="35"/>
      <c r="AT78" s="35"/>
      <c r="AU78" s="35"/>
      <c r="AV78" s="35"/>
      <c r="AW78" s="35"/>
      <c r="AX78" s="35"/>
      <c r="AY78" s="35"/>
      <c r="AZ78" s="35"/>
      <c r="BA78" s="35"/>
      <c r="BB78" s="35"/>
      <c r="BC78" s="35"/>
      <c r="BD78" s="35"/>
      <c r="BE78" s="35"/>
      <c r="BF78" s="35"/>
      <c r="BG78" s="35"/>
      <c r="BH78" s="35"/>
      <c r="BI78" s="35"/>
      <c r="BJ78" s="35"/>
      <c r="BK78" s="35"/>
      <c r="BL78" s="35"/>
      <c r="BM78" s="35"/>
    </row>
    <row r="79" spans="1:65" s="34" customFormat="1" hidden="1" x14ac:dyDescent="0.3">
      <c r="A79" s="14"/>
      <c r="B79" s="33"/>
      <c r="C79" s="33"/>
      <c r="D79" s="33"/>
      <c r="E79" s="33"/>
      <c r="F79" s="33"/>
      <c r="G79" s="33"/>
      <c r="H79" s="33"/>
      <c r="I79" s="33"/>
      <c r="J79" s="33"/>
      <c r="K79" s="33"/>
      <c r="L79" s="33"/>
      <c r="M79" s="33"/>
      <c r="N79" s="33"/>
      <c r="O79" s="33"/>
      <c r="P79" s="33"/>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row>
    <row r="80" spans="1:65" s="34" customFormat="1" hidden="1" x14ac:dyDescent="0.3">
      <c r="A80" s="14"/>
      <c r="B80" s="33"/>
      <c r="C80" s="33"/>
      <c r="D80" s="33"/>
      <c r="E80" s="33"/>
      <c r="F80" s="33"/>
      <c r="G80" s="33"/>
      <c r="H80" s="33"/>
      <c r="I80" s="33"/>
      <c r="J80" s="33"/>
      <c r="K80" s="33"/>
      <c r="L80" s="33"/>
      <c r="M80" s="33"/>
      <c r="N80" s="33"/>
      <c r="O80" s="33"/>
      <c r="P80" s="33"/>
      <c r="W80" s="35"/>
      <c r="X80" s="35"/>
      <c r="Y80" s="35"/>
      <c r="Z80" s="35"/>
      <c r="AA80" s="35"/>
      <c r="AB80" s="35"/>
      <c r="AC80" s="35"/>
      <c r="AD80" s="35"/>
      <c r="AE80" s="35"/>
      <c r="AF80" s="35"/>
      <c r="AG80" s="35"/>
      <c r="AH80" s="35"/>
      <c r="AI80" s="35"/>
      <c r="AJ80" s="35"/>
      <c r="AK80" s="35"/>
      <c r="AL80" s="35"/>
      <c r="AM80" s="35"/>
      <c r="AN80" s="35"/>
      <c r="AO80" s="35"/>
      <c r="AP80" s="35"/>
      <c r="AQ80" s="35"/>
      <c r="AR80" s="35"/>
      <c r="AS80" s="35"/>
      <c r="AT80" s="35"/>
      <c r="AU80" s="35"/>
      <c r="AV80" s="35"/>
      <c r="AW80" s="35"/>
      <c r="AX80" s="35"/>
      <c r="AY80" s="35"/>
      <c r="AZ80" s="35"/>
      <c r="BA80" s="35"/>
      <c r="BB80" s="35"/>
      <c r="BC80" s="35"/>
      <c r="BD80" s="35"/>
      <c r="BE80" s="35"/>
      <c r="BF80" s="35"/>
      <c r="BG80" s="35"/>
      <c r="BH80" s="35"/>
      <c r="BI80" s="35"/>
      <c r="BJ80" s="35"/>
      <c r="BK80" s="35"/>
      <c r="BL80" s="35"/>
      <c r="BM80" s="35"/>
    </row>
    <row r="81" spans="1:65" s="34" customFormat="1" hidden="1" x14ac:dyDescent="0.3">
      <c r="A81" s="14"/>
      <c r="F81" s="33"/>
      <c r="G81" s="33"/>
      <c r="H81" s="33"/>
      <c r="I81" s="33"/>
      <c r="J81" s="33"/>
      <c r="K81" s="33"/>
      <c r="L81" s="33"/>
      <c r="M81" s="33"/>
      <c r="N81" s="33"/>
      <c r="O81" s="33"/>
      <c r="P81" s="33"/>
      <c r="W81" s="35"/>
      <c r="X81" s="35"/>
      <c r="Y81" s="35"/>
      <c r="Z81" s="35"/>
      <c r="AA81" s="35"/>
      <c r="AB81" s="35"/>
      <c r="AC81" s="35"/>
      <c r="AD81" s="35"/>
      <c r="AE81" s="35"/>
      <c r="AF81" s="35"/>
      <c r="AG81" s="35"/>
      <c r="AH81" s="35"/>
      <c r="AI81" s="35"/>
      <c r="AJ81" s="35"/>
      <c r="AK81" s="35"/>
      <c r="AL81" s="35"/>
      <c r="AM81" s="35"/>
      <c r="AN81" s="35"/>
      <c r="AO81" s="35"/>
      <c r="AP81" s="35"/>
      <c r="AQ81" s="35"/>
      <c r="AR81" s="35"/>
      <c r="AS81" s="35"/>
      <c r="AT81" s="35"/>
      <c r="AU81" s="35"/>
      <c r="AV81" s="35"/>
      <c r="AW81" s="35"/>
      <c r="AX81" s="35"/>
      <c r="AY81" s="35"/>
      <c r="AZ81" s="35"/>
      <c r="BA81" s="35"/>
      <c r="BB81" s="35"/>
      <c r="BC81" s="35"/>
      <c r="BD81" s="35"/>
      <c r="BE81" s="35"/>
      <c r="BF81" s="35"/>
      <c r="BG81" s="35"/>
      <c r="BH81" s="35"/>
      <c r="BI81" s="35"/>
      <c r="BJ81" s="35"/>
      <c r="BK81" s="35"/>
      <c r="BL81" s="35"/>
      <c r="BM81" s="35"/>
    </row>
    <row r="82" spans="1:65" s="34" customFormat="1" hidden="1" x14ac:dyDescent="0.3">
      <c r="A82" s="14"/>
      <c r="F82" s="33"/>
      <c r="G82" s="33"/>
      <c r="H82" s="33"/>
      <c r="I82" s="33"/>
      <c r="J82" s="33"/>
      <c r="K82" s="33"/>
      <c r="L82" s="33"/>
      <c r="M82" s="33"/>
      <c r="N82" s="33"/>
      <c r="O82" s="33"/>
      <c r="P82" s="33"/>
      <c r="W82" s="35"/>
      <c r="X82" s="35"/>
      <c r="Y82" s="35"/>
      <c r="Z82" s="35"/>
      <c r="AA82" s="35"/>
      <c r="AB82" s="35"/>
      <c r="AC82" s="35"/>
      <c r="AD82" s="35"/>
      <c r="AE82" s="35"/>
      <c r="AF82" s="35"/>
      <c r="AG82" s="35"/>
      <c r="AH82" s="35"/>
      <c r="AI82" s="35"/>
      <c r="AJ82" s="35"/>
      <c r="AK82" s="35"/>
      <c r="AL82" s="35"/>
      <c r="AM82" s="35"/>
      <c r="AN82" s="35"/>
      <c r="AO82" s="35"/>
      <c r="AP82" s="35"/>
      <c r="AQ82" s="35"/>
      <c r="AR82" s="35"/>
      <c r="AS82" s="35"/>
      <c r="AT82" s="35"/>
      <c r="AU82" s="35"/>
      <c r="AV82" s="35"/>
      <c r="AW82" s="35"/>
      <c r="AX82" s="35"/>
      <c r="AY82" s="35"/>
      <c r="AZ82" s="35"/>
      <c r="BA82" s="35"/>
      <c r="BB82" s="35"/>
      <c r="BC82" s="35"/>
      <c r="BD82" s="35"/>
      <c r="BE82" s="35"/>
      <c r="BF82" s="35"/>
      <c r="BG82" s="35"/>
      <c r="BH82" s="35"/>
      <c r="BI82" s="35"/>
      <c r="BJ82" s="35"/>
      <c r="BK82" s="35"/>
      <c r="BL82" s="35"/>
      <c r="BM82" s="35"/>
    </row>
    <row r="83" spans="1:65" s="34" customFormat="1" hidden="1" x14ac:dyDescent="0.3">
      <c r="A83" s="14"/>
      <c r="G83" s="33"/>
      <c r="H83" s="33"/>
      <c r="I83" s="33"/>
      <c r="J83" s="33"/>
      <c r="K83" s="33"/>
      <c r="L83" s="33"/>
      <c r="M83" s="33"/>
      <c r="N83" s="33"/>
      <c r="O83" s="33"/>
      <c r="P83" s="33"/>
      <c r="W83" s="35"/>
      <c r="X83" s="35"/>
      <c r="Y83" s="35"/>
      <c r="Z83" s="35"/>
      <c r="AA83" s="35"/>
      <c r="AB83" s="35"/>
      <c r="AC83" s="35"/>
      <c r="AD83" s="35"/>
      <c r="AE83" s="35"/>
      <c r="AF83" s="35"/>
      <c r="AG83" s="35"/>
      <c r="AH83" s="35"/>
      <c r="AI83" s="35"/>
      <c r="AJ83" s="35"/>
      <c r="AK83" s="35"/>
      <c r="AL83" s="35"/>
      <c r="AM83" s="35"/>
      <c r="AN83" s="35"/>
      <c r="AO83" s="35"/>
      <c r="AP83" s="35"/>
      <c r="AQ83" s="35"/>
      <c r="AR83" s="35"/>
      <c r="AS83" s="35"/>
      <c r="AT83" s="35"/>
      <c r="AU83" s="35"/>
      <c r="AV83" s="35"/>
      <c r="AW83" s="35"/>
      <c r="AX83" s="35"/>
      <c r="AY83" s="35"/>
      <c r="AZ83" s="35"/>
      <c r="BA83" s="35"/>
      <c r="BB83" s="35"/>
      <c r="BC83" s="35"/>
      <c r="BD83" s="35"/>
      <c r="BE83" s="35"/>
      <c r="BF83" s="35"/>
      <c r="BG83" s="35"/>
      <c r="BH83" s="35"/>
      <c r="BI83" s="35"/>
      <c r="BJ83" s="35"/>
      <c r="BK83" s="35"/>
      <c r="BL83" s="35"/>
      <c r="BM83" s="35"/>
    </row>
    <row r="84" spans="1:65" s="34" customFormat="1" hidden="1" x14ac:dyDescent="0.3">
      <c r="A84" s="14"/>
      <c r="G84" s="33"/>
      <c r="H84" s="33"/>
      <c r="I84" s="33"/>
      <c r="J84" s="33"/>
      <c r="K84" s="33"/>
      <c r="L84" s="33"/>
      <c r="M84" s="33"/>
      <c r="N84" s="33"/>
      <c r="O84" s="33"/>
      <c r="P84" s="33"/>
      <c r="W84" s="35"/>
      <c r="X84" s="35"/>
      <c r="Y84" s="35"/>
      <c r="Z84" s="35"/>
      <c r="AA84" s="35"/>
      <c r="AB84" s="35"/>
      <c r="AC84" s="35"/>
      <c r="AD84" s="35"/>
      <c r="AE84" s="35"/>
      <c r="AF84" s="35"/>
      <c r="AG84" s="35"/>
      <c r="AH84" s="35"/>
      <c r="AI84" s="35"/>
      <c r="AJ84" s="35"/>
      <c r="AK84" s="35"/>
      <c r="AL84" s="35"/>
      <c r="AM84" s="35"/>
      <c r="AN84" s="35"/>
      <c r="AO84" s="35"/>
      <c r="AP84" s="35"/>
      <c r="AQ84" s="35"/>
      <c r="AR84" s="35"/>
      <c r="AS84" s="35"/>
      <c r="AT84" s="35"/>
      <c r="AU84" s="35"/>
      <c r="AV84" s="35"/>
      <c r="AW84" s="35"/>
      <c r="AX84" s="35"/>
      <c r="AY84" s="35"/>
      <c r="AZ84" s="35"/>
      <c r="BA84" s="35"/>
      <c r="BB84" s="35"/>
      <c r="BC84" s="35"/>
      <c r="BD84" s="35"/>
      <c r="BE84" s="35"/>
      <c r="BF84" s="35"/>
      <c r="BG84" s="35"/>
      <c r="BH84" s="35"/>
      <c r="BI84" s="35"/>
      <c r="BJ84" s="35"/>
      <c r="BK84" s="35"/>
      <c r="BL84" s="35"/>
      <c r="BM84" s="35"/>
    </row>
    <row r="85" spans="1:65" s="34" customFormat="1" hidden="1" x14ac:dyDescent="0.3">
      <c r="A85" s="14"/>
      <c r="G85" s="33"/>
      <c r="H85" s="33"/>
      <c r="I85" s="33"/>
      <c r="J85" s="33"/>
      <c r="K85" s="33"/>
      <c r="L85" s="33"/>
      <c r="M85" s="33"/>
      <c r="N85" s="33"/>
      <c r="O85" s="33"/>
      <c r="P85" s="33"/>
      <c r="W85" s="35"/>
      <c r="X85" s="35"/>
      <c r="Y85" s="35"/>
      <c r="Z85" s="35"/>
      <c r="AA85" s="35"/>
      <c r="AB85" s="35"/>
      <c r="AC85" s="35"/>
      <c r="AD85" s="35"/>
      <c r="AE85" s="35"/>
      <c r="AF85" s="35"/>
      <c r="AG85" s="35"/>
      <c r="AH85" s="35"/>
      <c r="AI85" s="35"/>
      <c r="AJ85" s="35"/>
      <c r="AK85" s="35"/>
      <c r="AL85" s="35"/>
      <c r="AM85" s="35"/>
      <c r="AN85" s="35"/>
      <c r="AO85" s="35"/>
      <c r="AP85" s="35"/>
      <c r="AQ85" s="35"/>
      <c r="AR85" s="35"/>
      <c r="AS85" s="35"/>
      <c r="AT85" s="35"/>
      <c r="AU85" s="35"/>
      <c r="AV85" s="35"/>
      <c r="AW85" s="35"/>
      <c r="AX85" s="35"/>
      <c r="AY85" s="35"/>
      <c r="AZ85" s="35"/>
      <c r="BA85" s="35"/>
      <c r="BB85" s="35"/>
      <c r="BC85" s="35"/>
      <c r="BD85" s="35"/>
      <c r="BE85" s="35"/>
      <c r="BF85" s="35"/>
      <c r="BG85" s="35"/>
      <c r="BH85" s="35"/>
      <c r="BI85" s="35"/>
      <c r="BJ85" s="35"/>
      <c r="BK85" s="35"/>
      <c r="BL85" s="35"/>
      <c r="BM85" s="35"/>
    </row>
    <row r="86" spans="1:65" s="34" customFormat="1" hidden="1" x14ac:dyDescent="0.3">
      <c r="A86" s="14"/>
      <c r="G86" s="33"/>
      <c r="H86" s="33"/>
      <c r="I86" s="33"/>
      <c r="J86" s="33"/>
      <c r="K86" s="33"/>
      <c r="L86" s="33"/>
      <c r="M86" s="33"/>
      <c r="N86" s="33"/>
      <c r="O86" s="33"/>
      <c r="P86" s="33"/>
      <c r="W86" s="35"/>
      <c r="X86" s="35"/>
      <c r="Y86" s="35"/>
      <c r="Z86" s="35"/>
      <c r="AA86" s="35"/>
      <c r="AB86" s="35"/>
      <c r="AC86" s="35"/>
      <c r="AD86" s="35"/>
      <c r="AE86" s="35"/>
      <c r="AF86" s="35"/>
      <c r="AG86" s="35"/>
      <c r="AH86" s="35"/>
      <c r="AI86" s="35"/>
      <c r="AJ86" s="35"/>
      <c r="AK86" s="35"/>
      <c r="AL86" s="35"/>
      <c r="AM86" s="35"/>
      <c r="AN86" s="35"/>
      <c r="AO86" s="35"/>
      <c r="AP86" s="35"/>
      <c r="AQ86" s="35"/>
      <c r="AR86" s="35"/>
      <c r="AS86" s="35"/>
      <c r="AT86" s="35"/>
      <c r="AU86" s="35"/>
      <c r="AV86" s="35"/>
      <c r="AW86" s="35"/>
      <c r="AX86" s="35"/>
      <c r="AY86" s="35"/>
      <c r="AZ86" s="35"/>
      <c r="BA86" s="35"/>
      <c r="BB86" s="35"/>
      <c r="BC86" s="35"/>
      <c r="BD86" s="35"/>
      <c r="BE86" s="35"/>
      <c r="BF86" s="35"/>
      <c r="BG86" s="35"/>
      <c r="BH86" s="35"/>
      <c r="BI86" s="35"/>
      <c r="BJ86" s="35"/>
      <c r="BK86" s="35"/>
      <c r="BL86" s="35"/>
      <c r="BM86" s="35"/>
    </row>
    <row r="87" spans="1:65" s="34" customFormat="1" hidden="1" x14ac:dyDescent="0.3">
      <c r="A87" s="14"/>
      <c r="G87" s="33"/>
      <c r="H87" s="33"/>
      <c r="I87" s="33"/>
      <c r="J87" s="33"/>
      <c r="K87" s="33"/>
      <c r="L87" s="33"/>
      <c r="M87" s="33"/>
      <c r="N87" s="33"/>
      <c r="O87" s="33"/>
      <c r="P87" s="33"/>
      <c r="W87" s="35"/>
      <c r="X87" s="35"/>
      <c r="Y87" s="35"/>
      <c r="Z87" s="35"/>
      <c r="AA87" s="35"/>
      <c r="AB87" s="35"/>
      <c r="AC87" s="35"/>
      <c r="AD87" s="35"/>
      <c r="AE87" s="35"/>
      <c r="AF87" s="35"/>
      <c r="AG87" s="35"/>
      <c r="AH87" s="35"/>
      <c r="AI87" s="35"/>
      <c r="AJ87" s="35"/>
      <c r="AK87" s="35"/>
      <c r="AL87" s="35"/>
      <c r="AM87" s="35"/>
      <c r="AN87" s="35"/>
      <c r="AO87" s="35"/>
      <c r="AP87" s="35"/>
      <c r="AQ87" s="35"/>
      <c r="AR87" s="35"/>
      <c r="AS87" s="35"/>
      <c r="AT87" s="35"/>
      <c r="AU87" s="35"/>
      <c r="AV87" s="35"/>
      <c r="AW87" s="35"/>
      <c r="AX87" s="35"/>
      <c r="AY87" s="35"/>
      <c r="AZ87" s="35"/>
      <c r="BA87" s="35"/>
      <c r="BB87" s="35"/>
      <c r="BC87" s="35"/>
      <c r="BD87" s="35"/>
      <c r="BE87" s="35"/>
      <c r="BF87" s="35"/>
      <c r="BG87" s="35"/>
      <c r="BH87" s="35"/>
      <c r="BI87" s="35"/>
      <c r="BJ87" s="35"/>
      <c r="BK87" s="35"/>
      <c r="BL87" s="35"/>
      <c r="BM87" s="35"/>
    </row>
    <row r="88" spans="1:65" s="34" customFormat="1" hidden="1" x14ac:dyDescent="0.3">
      <c r="A88" s="14"/>
      <c r="G88" s="33"/>
      <c r="H88" s="33"/>
      <c r="I88" s="33"/>
      <c r="J88" s="33"/>
      <c r="K88" s="33"/>
      <c r="L88" s="33"/>
      <c r="M88" s="33"/>
      <c r="N88" s="33"/>
      <c r="O88" s="33"/>
      <c r="P88" s="33"/>
      <c r="W88" s="35"/>
      <c r="X88" s="35"/>
      <c r="Y88" s="35"/>
      <c r="Z88" s="35"/>
      <c r="AA88" s="35"/>
      <c r="AB88" s="35"/>
      <c r="AC88" s="35"/>
      <c r="AD88" s="35"/>
      <c r="AE88" s="35"/>
      <c r="AF88" s="35"/>
      <c r="AG88" s="35"/>
      <c r="AH88" s="35"/>
      <c r="AI88" s="35"/>
      <c r="AJ88" s="35"/>
      <c r="AK88" s="35"/>
      <c r="AL88" s="35"/>
      <c r="AM88" s="35"/>
      <c r="AN88" s="35"/>
      <c r="AO88" s="35"/>
      <c r="AP88" s="35"/>
      <c r="AQ88" s="35"/>
      <c r="AR88" s="35"/>
      <c r="AS88" s="35"/>
      <c r="AT88" s="35"/>
      <c r="AU88" s="35"/>
      <c r="AV88" s="35"/>
      <c r="AW88" s="35"/>
      <c r="AX88" s="35"/>
      <c r="AY88" s="35"/>
      <c r="AZ88" s="35"/>
      <c r="BA88" s="35"/>
      <c r="BB88" s="35"/>
      <c r="BC88" s="35"/>
      <c r="BD88" s="35"/>
      <c r="BE88" s="35"/>
      <c r="BF88" s="35"/>
      <c r="BG88" s="35"/>
      <c r="BH88" s="35"/>
      <c r="BI88" s="35"/>
      <c r="BJ88" s="35"/>
      <c r="BK88" s="35"/>
      <c r="BL88" s="35"/>
      <c r="BM88" s="35"/>
    </row>
    <row r="89" spans="1:65" s="34" customFormat="1" hidden="1" x14ac:dyDescent="0.3">
      <c r="A89" s="14"/>
      <c r="G89" s="33"/>
      <c r="H89" s="33"/>
      <c r="I89" s="33"/>
      <c r="J89" s="33"/>
      <c r="K89" s="33"/>
      <c r="L89" s="33"/>
      <c r="M89" s="33"/>
      <c r="N89" s="33"/>
      <c r="O89" s="33"/>
      <c r="P89" s="33"/>
      <c r="W89" s="35"/>
      <c r="X89" s="35"/>
      <c r="Y89" s="35"/>
      <c r="Z89" s="35"/>
      <c r="AA89" s="35"/>
      <c r="AB89" s="35"/>
      <c r="AC89" s="35"/>
      <c r="AD89" s="35"/>
      <c r="AE89" s="35"/>
      <c r="AF89" s="35"/>
      <c r="AG89" s="35"/>
      <c r="AH89" s="35"/>
      <c r="AI89" s="35"/>
      <c r="AJ89" s="35"/>
      <c r="AK89" s="35"/>
      <c r="AL89" s="35"/>
      <c r="AM89" s="35"/>
      <c r="AN89" s="35"/>
      <c r="AO89" s="35"/>
      <c r="AP89" s="35"/>
      <c r="AQ89" s="35"/>
      <c r="AR89" s="35"/>
      <c r="AS89" s="35"/>
      <c r="AT89" s="35"/>
      <c r="AU89" s="35"/>
      <c r="AV89" s="35"/>
      <c r="AW89" s="35"/>
      <c r="AX89" s="35"/>
      <c r="AY89" s="35"/>
      <c r="AZ89" s="35"/>
      <c r="BA89" s="35"/>
      <c r="BB89" s="35"/>
      <c r="BC89" s="35"/>
      <c r="BD89" s="35"/>
      <c r="BE89" s="35"/>
      <c r="BF89" s="35"/>
      <c r="BG89" s="35"/>
      <c r="BH89" s="35"/>
      <c r="BI89" s="35"/>
      <c r="BJ89" s="35"/>
      <c r="BK89" s="35"/>
      <c r="BL89" s="35"/>
      <c r="BM89" s="35"/>
    </row>
    <row r="90" spans="1:65" s="34" customFormat="1" hidden="1" x14ac:dyDescent="0.3">
      <c r="A90" s="14"/>
      <c r="L90" s="33"/>
      <c r="M90" s="33"/>
      <c r="N90" s="33"/>
      <c r="O90" s="33"/>
      <c r="P90" s="33"/>
      <c r="W90" s="35"/>
      <c r="X90" s="35"/>
      <c r="Y90" s="35"/>
      <c r="Z90" s="35"/>
      <c r="AA90" s="35"/>
      <c r="AB90" s="35"/>
      <c r="AC90" s="35"/>
      <c r="AD90" s="35"/>
      <c r="AE90" s="35"/>
      <c r="AF90" s="35"/>
      <c r="AG90" s="35"/>
      <c r="AH90" s="35"/>
      <c r="AI90" s="35"/>
      <c r="AJ90" s="35"/>
      <c r="AK90" s="35"/>
      <c r="AL90" s="35"/>
      <c r="AM90" s="35"/>
      <c r="AN90" s="35"/>
      <c r="AO90" s="35"/>
      <c r="AP90" s="35"/>
      <c r="AQ90" s="35"/>
      <c r="AR90" s="35"/>
      <c r="AS90" s="35"/>
      <c r="AT90" s="35"/>
      <c r="AU90" s="35"/>
      <c r="AV90" s="35"/>
      <c r="AW90" s="35"/>
      <c r="AX90" s="35"/>
      <c r="AY90" s="35"/>
      <c r="AZ90" s="35"/>
      <c r="BA90" s="35"/>
      <c r="BB90" s="35"/>
      <c r="BC90" s="35"/>
      <c r="BD90" s="35"/>
      <c r="BE90" s="35"/>
      <c r="BF90" s="35"/>
      <c r="BG90" s="35"/>
      <c r="BH90" s="35"/>
      <c r="BI90" s="35"/>
      <c r="BJ90" s="35"/>
      <c r="BK90" s="35"/>
      <c r="BL90" s="35"/>
      <c r="BM90" s="35"/>
    </row>
    <row r="91" spans="1:65" s="34" customFormat="1" hidden="1" x14ac:dyDescent="0.3">
      <c r="A91" s="14"/>
      <c r="L91" s="33"/>
      <c r="M91" s="33"/>
      <c r="N91" s="33"/>
      <c r="O91" s="33"/>
      <c r="P91" s="33"/>
      <c r="W91" s="35"/>
      <c r="X91" s="35"/>
      <c r="Y91" s="35"/>
      <c r="Z91" s="35"/>
      <c r="AA91" s="35"/>
      <c r="AB91" s="35"/>
      <c r="AC91" s="35"/>
      <c r="AD91" s="35"/>
      <c r="AE91" s="35"/>
      <c r="AF91" s="35"/>
      <c r="AG91" s="35"/>
      <c r="AH91" s="35"/>
      <c r="AI91" s="35"/>
      <c r="AJ91" s="35"/>
      <c r="AK91" s="35"/>
      <c r="AL91" s="35"/>
      <c r="AM91" s="35"/>
      <c r="AN91" s="35"/>
      <c r="AO91" s="35"/>
      <c r="AP91" s="35"/>
      <c r="AQ91" s="35"/>
      <c r="AR91" s="35"/>
      <c r="AS91" s="35"/>
      <c r="AT91" s="35"/>
      <c r="AU91" s="35"/>
      <c r="AV91" s="35"/>
      <c r="AW91" s="35"/>
      <c r="AX91" s="35"/>
      <c r="AY91" s="35"/>
      <c r="AZ91" s="35"/>
      <c r="BA91" s="35"/>
      <c r="BB91" s="35"/>
      <c r="BC91" s="35"/>
      <c r="BD91" s="35"/>
      <c r="BE91" s="35"/>
      <c r="BF91" s="35"/>
      <c r="BG91" s="35"/>
      <c r="BH91" s="35"/>
      <c r="BI91" s="35"/>
      <c r="BJ91" s="35"/>
      <c r="BK91" s="35"/>
      <c r="BL91" s="35"/>
      <c r="BM91" s="35"/>
    </row>
    <row r="92" spans="1:65" s="34" customFormat="1" hidden="1" x14ac:dyDescent="0.3">
      <c r="A92" s="14"/>
      <c r="L92" s="33"/>
      <c r="M92" s="33"/>
      <c r="N92" s="33"/>
      <c r="O92" s="33"/>
      <c r="P92" s="33"/>
      <c r="W92" s="35"/>
      <c r="X92" s="35"/>
      <c r="Y92" s="35"/>
      <c r="Z92" s="35"/>
      <c r="AA92" s="35"/>
      <c r="AB92" s="35"/>
      <c r="AC92" s="35"/>
      <c r="AD92" s="35"/>
      <c r="AE92" s="35"/>
      <c r="AF92" s="35"/>
      <c r="AG92" s="35"/>
      <c r="AH92" s="35"/>
      <c r="AI92" s="35"/>
      <c r="AJ92" s="35"/>
      <c r="AK92" s="35"/>
      <c r="AL92" s="35"/>
      <c r="AM92" s="35"/>
      <c r="AN92" s="35"/>
      <c r="AO92" s="35"/>
      <c r="AP92" s="35"/>
      <c r="AQ92" s="35"/>
      <c r="AR92" s="35"/>
      <c r="AS92" s="35"/>
      <c r="AT92" s="35"/>
      <c r="AU92" s="35"/>
      <c r="AV92" s="35"/>
      <c r="AW92" s="35"/>
      <c r="AX92" s="35"/>
      <c r="AY92" s="35"/>
      <c r="AZ92" s="35"/>
      <c r="BA92" s="35"/>
      <c r="BB92" s="35"/>
      <c r="BC92" s="35"/>
      <c r="BD92" s="35"/>
      <c r="BE92" s="35"/>
      <c r="BF92" s="35"/>
      <c r="BG92" s="35"/>
      <c r="BH92" s="35"/>
      <c r="BI92" s="35"/>
      <c r="BJ92" s="35"/>
      <c r="BK92" s="35"/>
      <c r="BL92" s="35"/>
      <c r="BM92" s="35"/>
    </row>
    <row r="93" spans="1:65" s="34" customFormat="1" hidden="1" x14ac:dyDescent="0.3">
      <c r="A93" s="14"/>
      <c r="L93" s="33"/>
      <c r="M93" s="33"/>
      <c r="N93" s="33"/>
      <c r="O93" s="33"/>
      <c r="P93" s="33"/>
      <c r="W93" s="35"/>
      <c r="X93" s="35"/>
      <c r="Y93" s="35"/>
      <c r="Z93" s="35"/>
      <c r="AA93" s="35"/>
      <c r="AB93" s="35"/>
      <c r="AC93" s="35"/>
      <c r="AD93" s="35"/>
      <c r="AE93" s="35"/>
      <c r="AF93" s="35"/>
      <c r="AG93" s="35"/>
      <c r="AH93" s="35"/>
      <c r="AI93" s="35"/>
      <c r="AJ93" s="35"/>
      <c r="AK93" s="35"/>
      <c r="AL93" s="35"/>
      <c r="AM93" s="35"/>
      <c r="AN93" s="35"/>
      <c r="AO93" s="35"/>
      <c r="AP93" s="35"/>
      <c r="AQ93" s="35"/>
      <c r="AR93" s="35"/>
      <c r="AS93" s="35"/>
      <c r="AT93" s="35"/>
      <c r="AU93" s="35"/>
      <c r="AV93" s="35"/>
      <c r="AW93" s="35"/>
      <c r="AX93" s="35"/>
      <c r="AY93" s="35"/>
      <c r="AZ93" s="35"/>
      <c r="BA93" s="35"/>
      <c r="BB93" s="35"/>
      <c r="BC93" s="35"/>
      <c r="BD93" s="35"/>
      <c r="BE93" s="35"/>
      <c r="BF93" s="35"/>
      <c r="BG93" s="35"/>
      <c r="BH93" s="35"/>
      <c r="BI93" s="35"/>
      <c r="BJ93" s="35"/>
      <c r="BK93" s="35"/>
      <c r="BL93" s="35"/>
      <c r="BM93" s="35"/>
    </row>
    <row r="94" spans="1:65" s="34" customFormat="1" hidden="1" x14ac:dyDescent="0.3">
      <c r="A94" s="14"/>
      <c r="L94" s="33"/>
      <c r="M94" s="33"/>
      <c r="N94" s="33"/>
      <c r="O94" s="33"/>
      <c r="P94" s="33"/>
      <c r="W94" s="35"/>
      <c r="X94" s="35"/>
      <c r="Y94" s="35"/>
      <c r="Z94" s="35"/>
      <c r="AA94" s="35"/>
      <c r="AB94" s="35"/>
      <c r="AC94" s="35"/>
      <c r="AD94" s="35"/>
      <c r="AE94" s="35"/>
      <c r="AF94" s="35"/>
      <c r="AG94" s="35"/>
      <c r="AH94" s="35"/>
      <c r="AI94" s="35"/>
      <c r="AJ94" s="35"/>
      <c r="AK94" s="35"/>
      <c r="AL94" s="35"/>
      <c r="AM94" s="35"/>
      <c r="AN94" s="35"/>
      <c r="AO94" s="35"/>
      <c r="AP94" s="35"/>
      <c r="AQ94" s="35"/>
      <c r="AR94" s="35"/>
      <c r="AS94" s="35"/>
      <c r="AT94" s="35"/>
      <c r="AU94" s="35"/>
      <c r="AV94" s="35"/>
      <c r="AW94" s="35"/>
      <c r="AX94" s="35"/>
      <c r="AY94" s="35"/>
      <c r="AZ94" s="35"/>
      <c r="BA94" s="35"/>
      <c r="BB94" s="35"/>
      <c r="BC94" s="35"/>
      <c r="BD94" s="35"/>
      <c r="BE94" s="35"/>
      <c r="BF94" s="35"/>
      <c r="BG94" s="35"/>
      <c r="BH94" s="35"/>
      <c r="BI94" s="35"/>
      <c r="BJ94" s="35"/>
      <c r="BK94" s="35"/>
      <c r="BL94" s="35"/>
      <c r="BM94" s="35"/>
    </row>
    <row r="95" spans="1:65" s="34" customFormat="1" hidden="1" x14ac:dyDescent="0.3">
      <c r="A95" s="14"/>
      <c r="L95" s="33"/>
      <c r="M95" s="33"/>
      <c r="N95" s="33"/>
      <c r="O95" s="33"/>
      <c r="P95" s="33"/>
      <c r="W95" s="35"/>
      <c r="X95" s="35"/>
      <c r="Y95" s="35"/>
      <c r="Z95" s="35"/>
      <c r="AA95" s="35"/>
      <c r="AB95" s="35"/>
      <c r="AC95" s="35"/>
      <c r="AD95" s="35"/>
      <c r="AE95" s="35"/>
      <c r="AF95" s="35"/>
      <c r="AG95" s="35"/>
      <c r="AH95" s="35"/>
      <c r="AI95" s="35"/>
      <c r="AJ95" s="35"/>
      <c r="AK95" s="35"/>
      <c r="AL95" s="35"/>
      <c r="AM95" s="35"/>
      <c r="AN95" s="35"/>
      <c r="AO95" s="35"/>
      <c r="AP95" s="35"/>
      <c r="AQ95" s="35"/>
      <c r="AR95" s="35"/>
      <c r="AS95" s="35"/>
      <c r="AT95" s="35"/>
      <c r="AU95" s="35"/>
      <c r="AV95" s="35"/>
      <c r="AW95" s="35"/>
      <c r="AX95" s="35"/>
      <c r="AY95" s="35"/>
      <c r="AZ95" s="35"/>
      <c r="BA95" s="35"/>
      <c r="BB95" s="35"/>
      <c r="BC95" s="35"/>
      <c r="BD95" s="35"/>
      <c r="BE95" s="35"/>
      <c r="BF95" s="35"/>
      <c r="BG95" s="35"/>
      <c r="BH95" s="35"/>
      <c r="BI95" s="35"/>
      <c r="BJ95" s="35"/>
      <c r="BK95" s="35"/>
      <c r="BL95" s="35"/>
      <c r="BM95" s="35"/>
    </row>
    <row r="96" spans="1:65" s="34" customFormat="1" hidden="1" x14ac:dyDescent="0.3">
      <c r="A96" s="14"/>
      <c r="L96" s="33"/>
      <c r="M96" s="33"/>
      <c r="N96" s="33"/>
      <c r="O96" s="33"/>
      <c r="P96" s="33"/>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row>
    <row r="97" spans="1:65" s="34" customFormat="1" hidden="1" x14ac:dyDescent="0.3">
      <c r="A97" s="14"/>
      <c r="L97" s="33"/>
      <c r="M97" s="33"/>
      <c r="N97" s="33"/>
      <c r="O97" s="33"/>
      <c r="P97" s="33"/>
      <c r="W97" s="35"/>
      <c r="X97" s="35"/>
      <c r="Y97" s="35"/>
      <c r="Z97" s="35"/>
      <c r="AA97" s="35"/>
      <c r="AB97" s="35"/>
      <c r="AC97" s="35"/>
      <c r="AD97" s="35"/>
      <c r="AE97" s="35"/>
      <c r="AF97" s="35"/>
      <c r="AG97" s="35"/>
      <c r="AH97" s="35"/>
      <c r="AI97" s="35"/>
      <c r="AJ97" s="35"/>
      <c r="AK97" s="35"/>
      <c r="AL97" s="35"/>
      <c r="AM97" s="35"/>
      <c r="AN97" s="35"/>
      <c r="AO97" s="35"/>
      <c r="AP97" s="35"/>
      <c r="AQ97" s="35"/>
      <c r="AR97" s="35"/>
      <c r="AS97" s="35"/>
      <c r="AT97" s="35"/>
      <c r="AU97" s="35"/>
      <c r="AV97" s="35"/>
      <c r="AW97" s="35"/>
      <c r="AX97" s="35"/>
      <c r="AY97" s="35"/>
      <c r="AZ97" s="35"/>
      <c r="BA97" s="35"/>
      <c r="BB97" s="35"/>
      <c r="BC97" s="35"/>
      <c r="BD97" s="35"/>
      <c r="BE97" s="35"/>
      <c r="BF97" s="35"/>
      <c r="BG97" s="35"/>
      <c r="BH97" s="35"/>
      <c r="BI97" s="35"/>
      <c r="BJ97" s="35"/>
      <c r="BK97" s="35"/>
      <c r="BL97" s="35"/>
      <c r="BM97" s="35"/>
    </row>
    <row r="98" spans="1:65" s="34" customFormat="1" hidden="1" x14ac:dyDescent="0.3">
      <c r="A98" s="14"/>
      <c r="L98" s="33"/>
      <c r="M98" s="33"/>
      <c r="N98" s="33"/>
      <c r="O98" s="33"/>
      <c r="P98" s="33"/>
      <c r="W98" s="35"/>
      <c r="X98" s="35"/>
      <c r="Y98" s="35"/>
      <c r="Z98" s="35"/>
      <c r="AA98" s="35"/>
      <c r="AB98" s="35"/>
      <c r="AC98" s="35"/>
      <c r="AD98" s="35"/>
      <c r="AE98" s="35"/>
      <c r="AF98" s="35"/>
      <c r="AG98" s="35"/>
      <c r="AH98" s="35"/>
      <c r="AI98" s="35"/>
      <c r="AJ98" s="35"/>
      <c r="AK98" s="35"/>
      <c r="AL98" s="35"/>
      <c r="AM98" s="35"/>
      <c r="AN98" s="35"/>
      <c r="AO98" s="35"/>
      <c r="AP98" s="35"/>
      <c r="AQ98" s="35"/>
      <c r="AR98" s="35"/>
      <c r="AS98" s="35"/>
      <c r="AT98" s="35"/>
      <c r="AU98" s="35"/>
      <c r="AV98" s="35"/>
      <c r="AW98" s="35"/>
      <c r="AX98" s="35"/>
      <c r="AY98" s="35"/>
      <c r="AZ98" s="35"/>
      <c r="BA98" s="35"/>
      <c r="BB98" s="35"/>
      <c r="BC98" s="35"/>
      <c r="BD98" s="35"/>
      <c r="BE98" s="35"/>
      <c r="BF98" s="35"/>
      <c r="BG98" s="35"/>
      <c r="BH98" s="35"/>
      <c r="BI98" s="35"/>
      <c r="BJ98" s="35"/>
      <c r="BK98" s="35"/>
      <c r="BL98" s="35"/>
      <c r="BM98" s="35"/>
    </row>
    <row r="99" spans="1:65" s="34" customFormat="1" hidden="1" x14ac:dyDescent="0.3">
      <c r="A99" s="14"/>
      <c r="L99" s="33"/>
      <c r="M99" s="33"/>
      <c r="N99" s="33"/>
      <c r="O99" s="33"/>
      <c r="P99" s="33"/>
      <c r="W99" s="35"/>
      <c r="X99" s="35"/>
      <c r="Y99" s="35"/>
      <c r="Z99" s="35"/>
      <c r="AA99" s="35"/>
      <c r="AB99" s="35"/>
      <c r="AC99" s="35"/>
      <c r="AD99" s="35"/>
      <c r="AE99" s="35"/>
      <c r="AF99" s="35"/>
      <c r="AG99" s="35"/>
      <c r="AH99" s="35"/>
      <c r="AI99" s="35"/>
      <c r="AJ99" s="35"/>
      <c r="AK99" s="35"/>
      <c r="AL99" s="35"/>
      <c r="AM99" s="35"/>
      <c r="AN99" s="35"/>
      <c r="AO99" s="35"/>
      <c r="AP99" s="35"/>
      <c r="AQ99" s="35"/>
      <c r="AR99" s="35"/>
      <c r="AS99" s="35"/>
      <c r="AT99" s="35"/>
      <c r="AU99" s="35"/>
      <c r="AV99" s="35"/>
      <c r="AW99" s="35"/>
      <c r="AX99" s="35"/>
      <c r="AY99" s="35"/>
      <c r="AZ99" s="35"/>
      <c r="BA99" s="35"/>
      <c r="BB99" s="35"/>
      <c r="BC99" s="35"/>
      <c r="BD99" s="35"/>
      <c r="BE99" s="35"/>
      <c r="BF99" s="35"/>
      <c r="BG99" s="35"/>
      <c r="BH99" s="35"/>
      <c r="BI99" s="35"/>
      <c r="BJ99" s="35"/>
      <c r="BK99" s="35"/>
      <c r="BL99" s="35"/>
      <c r="BM99" s="35"/>
    </row>
    <row r="100" spans="1:65" s="34" customFormat="1" hidden="1" x14ac:dyDescent="0.3">
      <c r="A100" s="14"/>
      <c r="L100" s="33"/>
      <c r="M100" s="33"/>
      <c r="N100" s="33"/>
      <c r="O100" s="33"/>
      <c r="P100" s="33"/>
      <c r="W100" s="35"/>
      <c r="X100" s="35"/>
      <c r="Y100" s="35"/>
      <c r="Z100" s="35"/>
      <c r="AA100" s="35"/>
      <c r="AB100" s="35"/>
      <c r="AC100" s="35"/>
      <c r="AD100" s="35"/>
      <c r="AE100" s="35"/>
      <c r="AF100" s="35"/>
      <c r="AG100" s="35"/>
      <c r="AH100" s="35"/>
      <c r="AI100" s="35"/>
      <c r="AJ100" s="35"/>
      <c r="AK100" s="35"/>
      <c r="AL100" s="35"/>
      <c r="AM100" s="35"/>
      <c r="AN100" s="35"/>
      <c r="AO100" s="35"/>
      <c r="AP100" s="35"/>
      <c r="AQ100" s="35"/>
      <c r="AR100" s="35"/>
      <c r="AS100" s="35"/>
      <c r="AT100" s="35"/>
      <c r="AU100" s="35"/>
      <c r="AV100" s="35"/>
      <c r="AW100" s="35"/>
      <c r="AX100" s="35"/>
      <c r="AY100" s="35"/>
      <c r="AZ100" s="35"/>
      <c r="BA100" s="35"/>
      <c r="BB100" s="35"/>
      <c r="BC100" s="35"/>
      <c r="BD100" s="35"/>
      <c r="BE100" s="35"/>
      <c r="BF100" s="35"/>
      <c r="BG100" s="35"/>
      <c r="BH100" s="35"/>
      <c r="BI100" s="35"/>
      <c r="BJ100" s="35"/>
      <c r="BK100" s="35"/>
      <c r="BL100" s="35"/>
      <c r="BM100" s="35"/>
    </row>
    <row r="101" spans="1:65" s="34" customFormat="1" hidden="1" x14ac:dyDescent="0.3">
      <c r="A101" s="14"/>
      <c r="L101" s="33"/>
      <c r="M101" s="33"/>
      <c r="N101" s="33"/>
      <c r="O101" s="33"/>
      <c r="P101" s="33"/>
      <c r="W101" s="35"/>
      <c r="X101" s="35"/>
      <c r="Y101" s="35"/>
      <c r="Z101" s="35"/>
      <c r="AA101" s="35"/>
      <c r="AB101" s="35"/>
      <c r="AC101" s="35"/>
      <c r="AD101" s="35"/>
      <c r="AE101" s="35"/>
      <c r="AF101" s="35"/>
      <c r="AG101" s="35"/>
      <c r="AH101" s="35"/>
      <c r="AI101" s="35"/>
      <c r="AJ101" s="35"/>
      <c r="AK101" s="35"/>
      <c r="AL101" s="35"/>
      <c r="AM101" s="35"/>
      <c r="AN101" s="35"/>
      <c r="AO101" s="35"/>
      <c r="AP101" s="35"/>
      <c r="AQ101" s="35"/>
      <c r="AR101" s="35"/>
      <c r="AS101" s="35"/>
      <c r="AT101" s="35"/>
      <c r="AU101" s="35"/>
      <c r="AV101" s="35"/>
      <c r="AW101" s="35"/>
      <c r="AX101" s="35"/>
      <c r="AY101" s="35"/>
      <c r="AZ101" s="35"/>
      <c r="BA101" s="35"/>
      <c r="BB101" s="35"/>
      <c r="BC101" s="35"/>
      <c r="BD101" s="35"/>
      <c r="BE101" s="35"/>
      <c r="BF101" s="35"/>
      <c r="BG101" s="35"/>
      <c r="BH101" s="35"/>
      <c r="BI101" s="35"/>
      <c r="BJ101" s="35"/>
      <c r="BK101" s="35"/>
      <c r="BL101" s="35"/>
      <c r="BM101" s="35"/>
    </row>
    <row r="102" spans="1:65" s="34" customFormat="1" hidden="1" x14ac:dyDescent="0.3">
      <c r="A102" s="14"/>
      <c r="L102" s="33"/>
      <c r="M102" s="33"/>
      <c r="N102" s="33"/>
      <c r="O102" s="33"/>
      <c r="P102" s="33"/>
      <c r="W102" s="35"/>
      <c r="X102" s="35"/>
      <c r="Y102" s="35"/>
      <c r="Z102" s="35"/>
      <c r="AA102" s="35"/>
      <c r="AB102" s="35"/>
      <c r="AC102" s="35"/>
      <c r="AD102" s="35"/>
      <c r="AE102" s="35"/>
      <c r="AF102" s="35"/>
      <c r="AG102" s="35"/>
      <c r="AH102" s="35"/>
      <c r="AI102" s="35"/>
      <c r="AJ102" s="35"/>
      <c r="AK102" s="35"/>
      <c r="AL102" s="35"/>
      <c r="AM102" s="35"/>
      <c r="AN102" s="35"/>
      <c r="AO102" s="35"/>
      <c r="AP102" s="35"/>
      <c r="AQ102" s="35"/>
      <c r="AR102" s="35"/>
      <c r="AS102" s="35"/>
      <c r="AT102" s="35"/>
      <c r="AU102" s="35"/>
      <c r="AV102" s="35"/>
      <c r="AW102" s="35"/>
      <c r="AX102" s="35"/>
      <c r="AY102" s="35"/>
      <c r="AZ102" s="35"/>
      <c r="BA102" s="35"/>
      <c r="BB102" s="35"/>
      <c r="BC102" s="35"/>
      <c r="BD102" s="35"/>
      <c r="BE102" s="35"/>
      <c r="BF102" s="35"/>
      <c r="BG102" s="35"/>
      <c r="BH102" s="35"/>
      <c r="BI102" s="35"/>
      <c r="BJ102" s="35"/>
      <c r="BK102" s="35"/>
      <c r="BL102" s="35"/>
      <c r="BM102" s="35"/>
    </row>
    <row r="103" spans="1:65" s="34" customFormat="1" hidden="1" x14ac:dyDescent="0.3">
      <c r="A103" s="14"/>
      <c r="L103" s="33"/>
      <c r="M103" s="33"/>
      <c r="N103" s="33"/>
      <c r="O103" s="33"/>
      <c r="P103" s="33"/>
      <c r="W103" s="35"/>
      <c r="X103" s="35"/>
      <c r="Y103" s="35"/>
      <c r="Z103" s="35"/>
      <c r="AA103" s="35"/>
      <c r="AB103" s="35"/>
      <c r="AC103" s="35"/>
      <c r="AD103" s="35"/>
      <c r="AE103" s="35"/>
      <c r="AF103" s="35"/>
      <c r="AG103" s="35"/>
      <c r="AH103" s="35"/>
      <c r="AI103" s="35"/>
      <c r="AJ103" s="35"/>
      <c r="AK103" s="35"/>
      <c r="AL103" s="35"/>
      <c r="AM103" s="35"/>
      <c r="AN103" s="35"/>
      <c r="AO103" s="35"/>
      <c r="AP103" s="35"/>
      <c r="AQ103" s="35"/>
      <c r="AR103" s="35"/>
      <c r="AS103" s="35"/>
      <c r="AT103" s="35"/>
      <c r="AU103" s="35"/>
      <c r="AV103" s="35"/>
      <c r="AW103" s="35"/>
      <c r="AX103" s="35"/>
      <c r="AY103" s="35"/>
      <c r="AZ103" s="35"/>
      <c r="BA103" s="35"/>
      <c r="BB103" s="35"/>
      <c r="BC103" s="35"/>
      <c r="BD103" s="35"/>
      <c r="BE103" s="35"/>
      <c r="BF103" s="35"/>
      <c r="BG103" s="35"/>
      <c r="BH103" s="35"/>
      <c r="BI103" s="35"/>
      <c r="BJ103" s="35"/>
      <c r="BK103" s="35"/>
      <c r="BL103" s="35"/>
      <c r="BM103" s="35"/>
    </row>
    <row r="104" spans="1:65" s="34" customFormat="1" hidden="1" x14ac:dyDescent="0.3">
      <c r="A104" s="14"/>
      <c r="L104" s="33"/>
      <c r="M104" s="33"/>
      <c r="N104" s="33"/>
      <c r="O104" s="33"/>
      <c r="P104" s="33"/>
      <c r="W104" s="35"/>
      <c r="X104" s="35"/>
      <c r="Y104" s="35"/>
      <c r="Z104" s="35"/>
      <c r="AA104" s="35"/>
      <c r="AB104" s="35"/>
      <c r="AC104" s="35"/>
      <c r="AD104" s="35"/>
      <c r="AE104" s="35"/>
      <c r="AF104" s="35"/>
      <c r="AG104" s="35"/>
      <c r="AH104" s="35"/>
      <c r="AI104" s="35"/>
      <c r="AJ104" s="35"/>
      <c r="AK104" s="35"/>
      <c r="AL104" s="35"/>
      <c r="AM104" s="35"/>
      <c r="AN104" s="35"/>
      <c r="AO104" s="35"/>
      <c r="AP104" s="35"/>
      <c r="AQ104" s="35"/>
      <c r="AR104" s="35"/>
      <c r="AS104" s="35"/>
      <c r="AT104" s="35"/>
      <c r="AU104" s="35"/>
      <c r="AV104" s="35"/>
      <c r="AW104" s="35"/>
      <c r="AX104" s="35"/>
      <c r="AY104" s="35"/>
      <c r="AZ104" s="35"/>
      <c r="BA104" s="35"/>
      <c r="BB104" s="35"/>
      <c r="BC104" s="35"/>
      <c r="BD104" s="35"/>
      <c r="BE104" s="35"/>
      <c r="BF104" s="35"/>
      <c r="BG104" s="35"/>
      <c r="BH104" s="35"/>
      <c r="BI104" s="35"/>
      <c r="BJ104" s="35"/>
      <c r="BK104" s="35"/>
      <c r="BL104" s="35"/>
      <c r="BM104" s="35"/>
    </row>
    <row r="105" spans="1:65" s="34" customFormat="1" hidden="1" x14ac:dyDescent="0.3">
      <c r="A105" s="14"/>
      <c r="L105" s="33"/>
      <c r="M105" s="33"/>
      <c r="N105" s="33"/>
      <c r="O105" s="33"/>
      <c r="P105" s="33"/>
      <c r="W105" s="35"/>
      <c r="X105" s="35"/>
      <c r="Y105" s="35"/>
      <c r="Z105" s="35"/>
      <c r="AA105" s="35"/>
      <c r="AB105" s="35"/>
      <c r="AC105" s="35"/>
      <c r="AD105" s="35"/>
      <c r="AE105" s="35"/>
      <c r="AF105" s="35"/>
      <c r="AG105" s="35"/>
      <c r="AH105" s="35"/>
      <c r="AI105" s="35"/>
      <c r="AJ105" s="35"/>
      <c r="AK105" s="35"/>
      <c r="AL105" s="35"/>
      <c r="AM105" s="35"/>
      <c r="AN105" s="35"/>
      <c r="AO105" s="35"/>
      <c r="AP105" s="35"/>
      <c r="AQ105" s="35"/>
      <c r="AR105" s="35"/>
      <c r="AS105" s="35"/>
      <c r="AT105" s="35"/>
      <c r="AU105" s="35"/>
      <c r="AV105" s="35"/>
      <c r="AW105" s="35"/>
      <c r="AX105" s="35"/>
      <c r="AY105" s="35"/>
      <c r="AZ105" s="35"/>
      <c r="BA105" s="35"/>
      <c r="BB105" s="35"/>
      <c r="BC105" s="35"/>
      <c r="BD105" s="35"/>
      <c r="BE105" s="35"/>
      <c r="BF105" s="35"/>
      <c r="BG105" s="35"/>
      <c r="BH105" s="35"/>
      <c r="BI105" s="35"/>
      <c r="BJ105" s="35"/>
      <c r="BK105" s="35"/>
      <c r="BL105" s="35"/>
      <c r="BM105" s="35"/>
    </row>
    <row r="106" spans="1:65" s="34" customFormat="1" hidden="1" x14ac:dyDescent="0.3">
      <c r="A106" s="14"/>
      <c r="L106" s="33"/>
      <c r="M106" s="33"/>
      <c r="N106" s="33"/>
      <c r="O106" s="33"/>
      <c r="P106" s="33"/>
      <c r="W106" s="35"/>
      <c r="X106" s="35"/>
      <c r="Y106" s="35"/>
      <c r="Z106" s="35"/>
      <c r="AA106" s="35"/>
      <c r="AB106" s="35"/>
      <c r="AC106" s="35"/>
      <c r="AD106" s="35"/>
      <c r="AE106" s="35"/>
      <c r="AF106" s="35"/>
      <c r="AG106" s="35"/>
      <c r="AH106" s="35"/>
      <c r="AI106" s="35"/>
      <c r="AJ106" s="35"/>
      <c r="AK106" s="35"/>
      <c r="AL106" s="35"/>
      <c r="AM106" s="35"/>
      <c r="AN106" s="35"/>
      <c r="AO106" s="35"/>
      <c r="AP106" s="35"/>
      <c r="AQ106" s="35"/>
      <c r="AR106" s="35"/>
      <c r="AS106" s="35"/>
      <c r="AT106" s="35"/>
      <c r="AU106" s="35"/>
      <c r="AV106" s="35"/>
      <c r="AW106" s="35"/>
      <c r="AX106" s="35"/>
      <c r="AY106" s="35"/>
      <c r="AZ106" s="35"/>
      <c r="BA106" s="35"/>
      <c r="BB106" s="35"/>
      <c r="BC106" s="35"/>
      <c r="BD106" s="35"/>
      <c r="BE106" s="35"/>
      <c r="BF106" s="35"/>
      <c r="BG106" s="35"/>
      <c r="BH106" s="35"/>
      <c r="BI106" s="35"/>
      <c r="BJ106" s="35"/>
      <c r="BK106" s="35"/>
      <c r="BL106" s="35"/>
      <c r="BM106" s="35"/>
    </row>
    <row r="107" spans="1:65" s="34" customFormat="1" hidden="1" x14ac:dyDescent="0.3">
      <c r="A107" s="14"/>
      <c r="L107" s="33"/>
      <c r="M107" s="33"/>
      <c r="N107" s="33"/>
      <c r="O107" s="33"/>
      <c r="P107" s="33"/>
      <c r="W107" s="35"/>
      <c r="X107" s="35"/>
      <c r="Y107" s="35"/>
      <c r="Z107" s="35"/>
      <c r="AA107" s="35"/>
      <c r="AB107" s="35"/>
      <c r="AC107" s="35"/>
      <c r="AD107" s="35"/>
      <c r="AE107" s="35"/>
      <c r="AF107" s="35"/>
      <c r="AG107" s="35"/>
      <c r="AH107" s="35"/>
      <c r="AI107" s="35"/>
      <c r="AJ107" s="35"/>
      <c r="AK107" s="35"/>
      <c r="AL107" s="35"/>
      <c r="AM107" s="35"/>
      <c r="AN107" s="35"/>
      <c r="AO107" s="35"/>
      <c r="AP107" s="35"/>
      <c r="AQ107" s="35"/>
      <c r="AR107" s="35"/>
      <c r="AS107" s="35"/>
      <c r="AT107" s="35"/>
      <c r="AU107" s="35"/>
      <c r="AV107" s="35"/>
      <c r="AW107" s="35"/>
      <c r="AX107" s="35"/>
      <c r="AY107" s="35"/>
      <c r="AZ107" s="35"/>
      <c r="BA107" s="35"/>
      <c r="BB107" s="35"/>
      <c r="BC107" s="35"/>
      <c r="BD107" s="35"/>
      <c r="BE107" s="35"/>
      <c r="BF107" s="35"/>
      <c r="BG107" s="35"/>
      <c r="BH107" s="35"/>
      <c r="BI107" s="35"/>
      <c r="BJ107" s="35"/>
      <c r="BK107" s="35"/>
      <c r="BL107" s="35"/>
      <c r="BM107" s="35"/>
    </row>
    <row r="108" spans="1:65" s="34" customFormat="1" hidden="1" x14ac:dyDescent="0.3">
      <c r="A108" s="16"/>
      <c r="P108" s="33"/>
      <c r="W108" s="35"/>
      <c r="X108" s="35"/>
      <c r="Y108" s="35"/>
      <c r="Z108" s="35"/>
      <c r="AA108" s="35"/>
      <c r="AB108" s="35"/>
      <c r="AC108" s="35"/>
      <c r="AD108" s="35"/>
      <c r="AE108" s="35"/>
      <c r="AF108" s="35"/>
      <c r="AG108" s="35"/>
      <c r="AH108" s="35"/>
      <c r="AI108" s="35"/>
      <c r="AJ108" s="35"/>
      <c r="AK108" s="35"/>
      <c r="AL108" s="35"/>
      <c r="AM108" s="35"/>
      <c r="AN108" s="35"/>
      <c r="AO108" s="35"/>
      <c r="AP108" s="35"/>
      <c r="AQ108" s="35"/>
      <c r="AR108" s="35"/>
      <c r="AS108" s="35"/>
      <c r="AT108" s="35"/>
      <c r="AU108" s="35"/>
      <c r="AV108" s="35"/>
      <c r="AW108" s="35"/>
      <c r="AX108" s="35"/>
      <c r="AY108" s="35"/>
      <c r="AZ108" s="35"/>
      <c r="BA108" s="35"/>
      <c r="BB108" s="35"/>
      <c r="BC108" s="35"/>
      <c r="BD108" s="35"/>
      <c r="BE108" s="35"/>
      <c r="BF108" s="35"/>
      <c r="BG108" s="35"/>
      <c r="BH108" s="35"/>
      <c r="BI108" s="35"/>
      <c r="BJ108" s="35"/>
      <c r="BK108" s="35"/>
      <c r="BL108" s="35"/>
      <c r="BM108" s="35"/>
    </row>
  </sheetData>
  <sheetProtection algorithmName="SHA-512" hashValue="qpEZHGJDhZmsqw8HJiNqp/WBLwafCU/J5y2oLmSPXLTWL0B0eW7nk+vOXa/tJfn/XF77F8BAWyxdThOW8T0YAg==" saltValue="PXmdDFt/hXy2vX/iCD8ktg==" spinCount="100000" sheet="1" selectLockedCells="1"/>
  <mergeCells count="11">
    <mergeCell ref="A39:XFD39"/>
    <mergeCell ref="D2:M2"/>
    <mergeCell ref="A1:O1"/>
    <mergeCell ref="B31:C32"/>
    <mergeCell ref="B34:C35"/>
    <mergeCell ref="B9:E9"/>
    <mergeCell ref="B7:M7"/>
    <mergeCell ref="G9:M9"/>
    <mergeCell ref="B19:M19"/>
    <mergeCell ref="B21:E21"/>
    <mergeCell ref="G21:M21"/>
  </mergeCells>
  <conditionalFormatting sqref="L24:M31 L12:M12">
    <cfRule type="cellIs" dxfId="0" priority="2" operator="between">
      <formula>99.99999</formula>
      <formula>100</formula>
    </cfRule>
  </conditionalFormatting>
  <dataValidations xWindow="244" yWindow="573" count="1">
    <dataValidation allowBlank="1" showInputMessage="1" showErrorMessage="1" promptTitle="Injector Cycle time" prompt="This is the time required for the LC system autosampler to perform one injection of sample" sqref="B14 B25" xr:uid="{1615E8C5-5919-4302-9908-453233D420CF}"/>
  </dataValidations>
  <hyperlinks>
    <hyperlink ref="N38" location="Index!A1" display="Main Menu" xr:uid="{74F360CC-D3D7-4411-A673-425DCF0DB1D3}"/>
  </hyperlinks>
  <pageMargins left="0.7" right="0.7" top="0.75" bottom="0.75" header="0.3" footer="0.3"/>
  <pageSetup paperSize="9" orientation="portrait" r:id="rId1"/>
  <ignoredErrors>
    <ignoredError sqref="L24:L27"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27B0B62A097194494B933E168445D7F" ma:contentTypeVersion="12" ma:contentTypeDescription="Create a new document." ma:contentTypeScope="" ma:versionID="ada816a2d8ed5dea94d36bd29c977969">
  <xsd:schema xmlns:xsd="http://www.w3.org/2001/XMLSchema" xmlns:xs="http://www.w3.org/2001/XMLSchema" xmlns:p="http://schemas.microsoft.com/office/2006/metadata/properties" xmlns:ns3="d62e8298-06a7-4927-b9b7-bf0805c7fa92" xmlns:ns4="20074460-ad39-43f0-bd8b-60658012d073" targetNamespace="http://schemas.microsoft.com/office/2006/metadata/properties" ma:root="true" ma:fieldsID="cc01d1577c7945b0963532d76c6e4f70" ns3:_="" ns4:_="">
    <xsd:import namespace="d62e8298-06a7-4927-b9b7-bf0805c7fa92"/>
    <xsd:import namespace="20074460-ad39-43f0-bd8b-60658012d073"/>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AutoKeyPoints" minOccurs="0"/>
                <xsd:element ref="ns3:MediaServiceKeyPoints"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62e8298-06a7-4927-b9b7-bf0805c7fa9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074460-ad39-43f0-bd8b-60658012d07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B77C26-692A-4F6F-ACFF-0F51787F8F67}">
  <ds:schemaRefs>
    <ds:schemaRef ds:uri="http://schemas.microsoft.com/office/infopath/2007/PartnerControls"/>
    <ds:schemaRef ds:uri="http://purl.org/dc/dcmitype/"/>
    <ds:schemaRef ds:uri="http://purl.org/dc/elements/1.1/"/>
    <ds:schemaRef ds:uri="http://www.w3.org/XML/1998/namespace"/>
    <ds:schemaRef ds:uri="http://schemas.microsoft.com/office/2006/documentManagement/types"/>
    <ds:schemaRef ds:uri="http://purl.org/dc/terms/"/>
    <ds:schemaRef ds:uri="d62e8298-06a7-4927-b9b7-bf0805c7fa92"/>
    <ds:schemaRef ds:uri="http://schemas.openxmlformats.org/package/2006/metadata/core-properties"/>
    <ds:schemaRef ds:uri="20074460-ad39-43f0-bd8b-60658012d073"/>
    <ds:schemaRef ds:uri="http://schemas.microsoft.com/office/2006/metadata/properties"/>
  </ds:schemaRefs>
</ds:datastoreItem>
</file>

<file path=customXml/itemProps2.xml><?xml version="1.0" encoding="utf-8"?>
<ds:datastoreItem xmlns:ds="http://schemas.openxmlformats.org/officeDocument/2006/customXml" ds:itemID="{4CA02CC4-59E6-42E8-9962-30AC37F96A8F}">
  <ds:schemaRefs>
    <ds:schemaRef ds:uri="http://schemas.microsoft.com/sharepoint/v3/contenttype/forms"/>
  </ds:schemaRefs>
</ds:datastoreItem>
</file>

<file path=customXml/itemProps3.xml><?xml version="1.0" encoding="utf-8"?>
<ds:datastoreItem xmlns:ds="http://schemas.openxmlformats.org/officeDocument/2006/customXml" ds:itemID="{3D40FA36-3989-490E-BAEA-67C0E577F81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62e8298-06a7-4927-b9b7-bf0805c7fa92"/>
    <ds:schemaRef ds:uri="20074460-ad39-43f0-bd8b-60658012d0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Index</vt:lpstr>
      <vt:lpstr>Method Translation </vt:lpstr>
      <vt:lpstr>Method Transfer</vt:lpstr>
      <vt:lpstr>Dwell Volume</vt:lpstr>
      <vt:lpstr>Column Porosity</vt:lpstr>
      <vt:lpstr>ECV</vt:lpstr>
      <vt:lpstr>Column Equilibration</vt:lpstr>
      <vt:lpstr>Buffer Calculator</vt:lpstr>
      <vt:lpstr>Mobile Phase Quantity</vt:lpstr>
      <vt:lpstr>Phase Guide</vt:lpstr>
      <vt:lpstr>Help &amp; Resources</vt:lpstr>
      <vt:lpstr>Disclaimer</vt:lpstr>
      <vt:lpstr>Contact us</vt:lpstr>
      <vt:lpstr>Sheet2</vt:lpstr>
      <vt:lpstr>Buffer_Salt</vt:lpstr>
    </vt:vector>
  </TitlesOfParts>
  <Company>Hichrom Limited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Hulse</dc:creator>
  <cp:lastModifiedBy>Matt James</cp:lastModifiedBy>
  <cp:lastPrinted>2019-02-14T09:24:35Z</cp:lastPrinted>
  <dcterms:created xsi:type="dcterms:W3CDTF">2015-08-17T14:57:18Z</dcterms:created>
  <dcterms:modified xsi:type="dcterms:W3CDTF">2022-10-04T08:42:25Z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0x010100027B0B62A097194494B933E168445D7F</vt:lpwstr>
  </property>
</Properties>
</file>